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Nuevo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J134">
      <text>
        <t xml:space="preserve">D.Y.:
Tracking system (2/2)</t>
      </text>
    </comment>
    <comment authorId="0" ref="AJ153">
      <text>
        <t xml:space="preserve">D.Y.:
Filters and glasses</t>
      </text>
    </comment>
    <comment authorId="0" ref="AJ159">
      <text>
        <t xml:space="preserve">D.Y.:
windows passthrough</t>
      </text>
    </comment>
    <comment authorId="0" ref="C167">
      <text>
        <t xml:space="preserve">D.Y.:
cenas y encuentros de negocio</t>
      </text>
    </comment>
    <comment authorId="0" ref="C168">
      <text>
        <t xml:space="preserve">D.Y.:
viáticos y rendición de gastos, por viajes de personal de la empresa, cubiertos por Burey</t>
      </text>
    </comment>
    <comment authorId="0" ref="C190">
      <text>
        <t xml:space="preserve">D.Y.:
Alquileres pagos por la empresa, relativos a personal</t>
      </text>
    </comment>
    <comment authorId="0" ref="AK199">
      <text>
        <t xml:space="preserve">D.Y.:
corresponde a dos meses de sueldo</t>
      </text>
    </comment>
    <comment authorId="0" ref="AK200">
      <text>
        <t xml:space="preserve">D.Y.:
salary july + final settlement</t>
      </text>
    </comment>
    <comment authorId="0" ref="AH256">
      <text>
        <t xml:space="preserve">D.Y.:
En la versión anterior del cash flow, no se podian ingresar depósitos plazo fijo (no habia lugar). En este nuevo formato , si.</t>
      </text>
    </comment>
  </commentList>
</comments>
</file>

<file path=xl/sharedStrings.xml><?xml version="1.0" encoding="utf-8"?>
<sst xmlns="http://schemas.openxmlformats.org/spreadsheetml/2006/main" count="559" uniqueCount="364">
  <si>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</si>
  <si>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</si>
  <si>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</si>
  <si>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</si>
  <si>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</si>
  <si>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</si>
  <si>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</si>
  <si>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</si>
  <si>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</si>
  <si>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</si>
  <si>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</si>
  <si>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</si>
  <si>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</si>
  <si>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</si>
  <si>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</si>
  <si>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</si>
  <si>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</si>
  <si>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</si>
  <si>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</si>
  <si>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</si>
  <si>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</si>
  <si>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</si>
  <si>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</si>
  <si>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</si>
  <si>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</si>
  <si>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</si>
  <si>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</si>
  <si>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</si>
  <si>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</si>
  <si>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</si>
  <si>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</si>
  <si>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</si>
  <si>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</si>
  <si>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</si>
  <si>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</si>
  <si>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</si>
  <si>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</si>
  <si>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</si>
  <si>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</si>
  <si>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</si>
  <si>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</si>
  <si>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</si>
  <si>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</si>
  <si>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</si>
  <si>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</si>
  <si>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</si>
  <si>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</si>
  <si>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</si>
  <si>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</si>
  <si>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</si>
  <si>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</si>
  <si>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</si>
  <si>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</si>
  <si>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</si>
  <si>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</si>
  <si>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</si>
  <si>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</si>
  <si>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</si>
  <si>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</si>
  <si>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</si>
  <si>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</si>
  <si>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</si>
  <si>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</si>
  <si>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</si>
  <si>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</si>
  <si>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</si>
  <si>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</si>
  <si>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</si>
  <si>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</si>
  <si>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</si>
  <si>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</si>
  <si>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</si>
  <si>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</si>
  <si>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</si>
  <si>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</si>
  <si>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</si>
  <si>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</si>
  <si>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</si>
  <si>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</si>
  <si>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</si>
  <si>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</si>
  <si>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</si>
  <si>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</si>
  <si>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</si>
  <si>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</si>
  <si>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</si>
  <si>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</si>
  <si>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</si>
  <si>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</si>
  <si>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</si>
  <si>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</si>
  <si>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</si>
  <si>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</si>
  <si>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</si>
  <si>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2.15.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</si>
  <si>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</si>
  <si>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</si>
  <si>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</si>
  <si>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</si>
  <si>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</si>
  <si>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</si>
  <si>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</si>
  <si>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</si>
  <si>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</si>
  <si>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</si>
  <si>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</si>
  <si>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</si>
  <si>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</si>
  <si>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</si>
  <si>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</si>
  <si>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</si>
  <si>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</si>
  <si>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</si>
  <si>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</si>
  <si>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</si>
  <si>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</si>
  <si>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</si>
  <si>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</si>
  <si>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</si>
  <si>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</si>
  <si>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</si>
  <si>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</si>
  <si>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</si>
  <si>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</si>
  <si>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</si>
  <si>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</si>
  <si>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</si>
  <si>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</si>
  <si>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</si>
  <si>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</si>
  <si>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</si>
  <si>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</si>
  <si>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</si>
  <si>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</si>
  <si>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</si>
  <si>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</si>
  <si>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</si>
  <si>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</si>
  <si>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</si>
  <si>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</si>
  <si>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</si>
  <si>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</si>
  <si>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</si>
  <si>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</si>
  <si>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</si>
  <si>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</si>
  <si>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</si>
  <si>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</si>
  <si>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</si>
  <si>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</si>
  <si>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</si>
  <si>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</si>
  <si>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</si>
  <si>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</si>
  <si>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</si>
  <si>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</si>
  <si>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</si>
  <si>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</si>
  <si>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</si>
  <si>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</si>
  <si>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</si>
  <si>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</si>
  <si>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</si>
  <si>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</si>
  <si>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</si>
  <si>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</si>
  <si>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</si>
  <si>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</si>
  <si>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</si>
  <si>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</si>
  <si>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</si>
  <si>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</si>
  <si>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</si>
  <si>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</si>
  <si>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</si>
  <si>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</si>
  <si>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</si>
  <si>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</si>
  <si>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</si>
  <si>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</si>
  <si>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</si>
  <si>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</si>
  <si>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</si>
  <si>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</si>
  <si>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</si>
  <si>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</si>
  <si>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</si>
  <si>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</si>
  <si>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</si>
  <si>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</si>
  <si>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</si>
  <si>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</si>
  <si>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</si>
  <si>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</si>
  <si>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</si>
  <si>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</si>
  <si>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</si>
  <si>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</si>
  <si>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</si>
  <si>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</si>
  <si>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</si>
  <si>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</si>
  <si>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</si>
  <si>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</si>
  <si>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</si>
  <si>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</si>
  <si>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</si>
  <si>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</si>
  <si>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Viatics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</si>
  <si>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</si>
  <si>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</si>
  <si>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</si>
  <si>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</si>
  <si>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</si>
  <si>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</si>
  <si>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</si>
  <si>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</si>
  <si>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</si>
  <si>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</si>
  <si>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</si>
  <si>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</si>
  <si>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</si>
  <si>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</si>
  <si>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</si>
  <si>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</si>
  <si>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</si>
  <si>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</si>
  <si>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</si>
  <si>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</si>
  <si>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</si>
  <si>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</si>
  <si>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</si>
  <si>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</si>
  <si>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</si>
  <si>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</si>
  <si>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</si>
  <si>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</si>
  <si>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</si>
  <si>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</si>
  <si>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</si>
  <si>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</si>
  <si>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</si>
  <si>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</si>
  <si>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</si>
  <si>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</si>
  <si>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</si>
  <si>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</si>
  <si>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</si>
  <si>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</si>
  <si>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</si>
  <si>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</si>
  <si>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</si>
  <si>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</si>
  <si>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</si>
  <si>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</si>
  <si>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</si>
  <si>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</si>
  <si>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</si>
  <si>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</si>
  <si>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2.4.3.31.</t>
  </si>
  <si>
    <t>OTHERS</t>
  </si>
  <si>
    <r>
      <rPr>
        <rFont val="Calibri"/>
        <b/>
        <color theme="1"/>
        <sz val="11.0"/>
        <u/>
      </rPr>
      <t>Salaries</t>
    </r>
    <r>
      <rPr>
        <rFont val="Calibri"/>
        <b/>
        <color theme="1"/>
        <sz val="11.0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</si>
  <si>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</si>
  <si>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</si>
  <si>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</si>
  <si>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</si>
  <si>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</si>
  <si>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Frank</t>
  </si>
  <si>
    <t>2.4.4.4.</t>
  </si>
  <si>
    <t>Salary - Felipe Costa</t>
  </si>
  <si>
    <t>2.4.4.5.</t>
  </si>
  <si>
    <t>Salary - Esteban</t>
  </si>
  <si>
    <t>2.4.4.6.</t>
  </si>
  <si>
    <t>Salary - Felipe Lozano</t>
  </si>
  <si>
    <t>2.4.4.7.</t>
  </si>
  <si>
    <t>Salary - Sonia</t>
  </si>
  <si>
    <t>2.4.4.8.</t>
  </si>
  <si>
    <t>Salary - Diego Bardino</t>
  </si>
  <si>
    <t>2.4.4.9.</t>
  </si>
  <si>
    <t>Salary - Pedro</t>
  </si>
  <si>
    <t>2.4.4.10.</t>
  </si>
  <si>
    <t>Salary - Mariano</t>
  </si>
  <si>
    <t>2.4.4.11.</t>
  </si>
  <si>
    <t>Salary - Nicolás</t>
  </si>
  <si>
    <t>2.4.4.12.</t>
  </si>
  <si>
    <t>Salary - Elsa</t>
  </si>
  <si>
    <t>2.4.4.13.</t>
  </si>
  <si>
    <t>Salary - Calo</t>
  </si>
  <si>
    <t>2.4.4.14.</t>
  </si>
  <si>
    <t>Salary - Ana</t>
  </si>
  <si>
    <t>2.4.4.15.</t>
  </si>
  <si>
    <t>Salary - Chemistry Assistant 1</t>
  </si>
  <si>
    <t>2.4.4.16.</t>
  </si>
  <si>
    <t>Salary - Chemistry Assistant 2</t>
  </si>
  <si>
    <t>2.4.4.17.</t>
  </si>
  <si>
    <t>Salary Others - Joao</t>
  </si>
  <si>
    <t>2.4.4.18.</t>
  </si>
  <si>
    <t>Salary Others - Frank</t>
  </si>
  <si>
    <t>2.4.4.19.</t>
  </si>
  <si>
    <t>Salary Others - Felipe Costa</t>
  </si>
  <si>
    <t>2.4.4.20.</t>
  </si>
  <si>
    <t>Salary Others - Esteban</t>
  </si>
  <si>
    <t>2.4.4.21.</t>
  </si>
  <si>
    <t>Salary Others - Felpie Lozano</t>
  </si>
  <si>
    <t>2.4.4.22.</t>
  </si>
  <si>
    <t>Salary Others - Sonia</t>
  </si>
  <si>
    <t>2.4.4.23.</t>
  </si>
  <si>
    <t>Salary Others - Diego Bardino</t>
  </si>
  <si>
    <t>2.4.4.24.</t>
  </si>
  <si>
    <t>Salary Others - Pedro</t>
  </si>
  <si>
    <t>2.4.4.25.</t>
  </si>
  <si>
    <t>Salary Others - Mariano</t>
  </si>
  <si>
    <t>2.4.4.26.</t>
  </si>
  <si>
    <t>Salary Others - Nicolás</t>
  </si>
  <si>
    <t>2.4.4.27.</t>
  </si>
  <si>
    <t>Salary Others - Elsa</t>
  </si>
  <si>
    <t>2.4.4.28.</t>
  </si>
  <si>
    <t>Salary Others - Calo</t>
  </si>
  <si>
    <t>2.4.4.29.</t>
  </si>
  <si>
    <t>Salary Others - Ana</t>
  </si>
  <si>
    <t>2.4.4.30.</t>
  </si>
  <si>
    <t>Salary Others - Horacio Arcila</t>
  </si>
  <si>
    <t>2.4.4.31.</t>
  </si>
  <si>
    <t>Salary Others - Chemistry Assistant 1</t>
  </si>
  <si>
    <t>2.4.4.32.</t>
  </si>
  <si>
    <t>Salary Others - General</t>
  </si>
  <si>
    <t>2.4.4.59.</t>
  </si>
  <si>
    <t>Personal Contributions BPS</t>
  </si>
  <si>
    <t>2.4.4.60.</t>
  </si>
  <si>
    <t>IRPF Salaries</t>
  </si>
  <si>
    <r>
      <rPr>
        <rFont val="Calibri"/>
        <b/>
        <color theme="1"/>
        <sz val="11.0"/>
      </rPr>
      <t xml:space="preserve">Salaries &amp; </t>
    </r>
    <r>
      <rPr>
        <rFont val="Calibri"/>
        <b/>
        <color theme="1"/>
        <sz val="11.0"/>
        <u/>
      </rPr>
      <t>Professional Fees</t>
    </r>
  </si>
  <si>
    <t>2.4.4.61.</t>
  </si>
  <si>
    <t>Prof Fees - Economist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</si>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</sst>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(&quot;$&quot;* #,##0.00_);_(&quot;$&quot;* \(#,##0.00\);_(&quot;$&quot;* &quot;-&quot;??_);_(@_)"/>
  </numFmts>
  <fonts count="13">
    <font>
      <sz val="11.0"/>
      <color theme="1"/>
      <name val="Calibri"/>
      <scheme val="minor"/>
    </font>
    <font>
      <b/>
      <sz val="12.0"/>
      <color theme="1"/>
      <name val="Calibri"/>
      <scheme val="minor"/>
    </font>
    <font>
      <b/>
      <sz val="14.0"/>
      <color theme="1"/>
      <name val="Calibri"/>
      <scheme val="minor"/>
    </font>
    <font>
      <b/>
      <sz val="11.0"/>
      <color theme="1"/>
      <name val="Calibri"/>
      <scheme val="minor"/>
    </font>
    <font>
      <b/>
      <sz val="12.0"/>
      <color theme="0"/>
      <name val="Calibri"/>
      <scheme val="minor"/>
    </font>
    <font>
      <b/>
      <i/>
      <sz val="11.0"/>
      <color rgb="FF2939FA"/>
      <name val="Calibri"/>
      <scheme val="minor"/>
    </font>
    <font>
      <b/>
      <sz val="11.0"/>
      <color rgb="FF2939FA"/>
      <name val="Calibri"/>
      <scheme val="minor"/>
    </font>
    <font>
      <b/>
      <sz val="12.0"/>
      <color rgb="FF2939FA"/>
      <name val="Calibri"/>
      <scheme val="minor"/>
    </font>
    <font>
      <i/>
      <sz val="12.0"/>
      <color theme="1"/>
      <name val="Calibri"/>
      <scheme val="minor"/>
    </font>
    <font>
      <b/>
      <u/>
      <sz val="11.0"/>
      <color theme="1"/>
      <name val="Calibri"/>
      <scheme val="minor"/>
    </font>
    <font>
      <i/>
      <sz val="11.0"/>
      <color theme="1"/>
      <name val="Calibri"/>
      <scheme val="minor"/>
    </font>
    <font>
      <color theme="1"/>
      <name val="Calibri"/>
      <scheme val="minor"/>
    </font>
    <font>
      <sz val="11.0"/>
      <color rgb="FFFF0000"/>
      <name val="Calibri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BF9000"/>
        <bgColor rgb="FFBF9000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 style="double">
        <color rgb="FF000000"/>
      </lef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double">
        <color rgb="FF000000"/>
      </right>
      <top style="medium">
        <color rgb="FF000000"/>
      </top>
      <bottom/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/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double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top style="thin">
        <color rgb="FF000000"/>
      </top>
    </border>
    <border>
      <left/>
      <right/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1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0" fontId="1" numFmtId="164" xfId="0" applyAlignment="1" applyBorder="1" applyFont="1" applyNumberFormat="1">
      <alignment horizontal="center"/>
    </xf>
    <xf borderId="2" fillId="2" fontId="1" numFmtId="17" xfId="0" applyAlignment="1" applyBorder="1" applyFill="1" applyFont="1" applyNumberFormat="1">
      <alignment horizontal="center"/>
    </xf>
    <xf borderId="3" fillId="2" fontId="1" numFmtId="17" xfId="0" applyAlignment="1" applyBorder="1" applyFont="1" applyNumberFormat="1">
      <alignment horizontal="center"/>
    </xf>
    <xf borderId="4" fillId="2" fontId="1" numFmtId="17" xfId="0" applyAlignment="1" applyBorder="1" applyFont="1" applyNumberFormat="1">
      <alignment horizontal="center"/>
    </xf>
    <xf borderId="0" fillId="0" fontId="1" numFmtId="17" xfId="0" applyAlignment="1" applyFont="1" applyNumberFormat="1">
      <alignment horizontal="center"/>
    </xf>
    <xf borderId="0" fillId="0" fontId="0" numFmtId="17" xfId="0" applyFont="1" applyNumberFormat="1"/>
    <xf borderId="0" fillId="0" fontId="0" numFmtId="0" xfId="0" applyAlignment="1" applyFont="1">
      <alignment horizontal="left"/>
    </xf>
    <xf borderId="5" fillId="3" fontId="2" numFmtId="0" xfId="0" applyAlignment="1" applyBorder="1" applyFill="1" applyFont="1">
      <alignment horizontal="right"/>
    </xf>
    <xf borderId="6" fillId="3" fontId="1" numFmtId="0" xfId="0" applyBorder="1" applyFont="1"/>
    <xf borderId="7" fillId="0" fontId="1" numFmtId="164" xfId="0" applyBorder="1" applyFont="1" applyNumberFormat="1"/>
    <xf borderId="2" fillId="3" fontId="1" numFmtId="164" xfId="0" applyBorder="1" applyFont="1" applyNumberFormat="1"/>
    <xf borderId="3" fillId="3" fontId="1" numFmtId="164" xfId="0" applyBorder="1" applyFont="1" applyNumberFormat="1"/>
    <xf borderId="4" fillId="3" fontId="1" numFmtId="164" xfId="0" applyBorder="1" applyFont="1" applyNumberFormat="1"/>
    <xf borderId="8" fillId="0" fontId="1" numFmtId="164" xfId="0" applyBorder="1" applyFont="1" applyNumberFormat="1"/>
    <xf borderId="9" fillId="0" fontId="0" numFmtId="164" xfId="0" applyBorder="1" applyFont="1" applyNumberFormat="1"/>
    <xf borderId="10" fillId="0" fontId="0" numFmtId="164" xfId="0" applyBorder="1" applyFont="1" applyNumberFormat="1"/>
    <xf borderId="11" fillId="0" fontId="0" numFmtId="164" xfId="0" applyBorder="1" applyFont="1" applyNumberFormat="1"/>
    <xf borderId="12" fillId="0" fontId="0" numFmtId="164" xfId="0" applyBorder="1" applyFont="1" applyNumberFormat="1"/>
    <xf borderId="0" fillId="0" fontId="0" numFmtId="164" xfId="0" applyFont="1" applyNumberFormat="1"/>
    <xf borderId="5" fillId="4" fontId="2" numFmtId="0" xfId="0" applyAlignment="1" applyBorder="1" applyFill="1" applyFont="1">
      <alignment horizontal="left"/>
    </xf>
    <xf borderId="13" fillId="4" fontId="2" numFmtId="0" xfId="0" applyBorder="1" applyFont="1"/>
    <xf borderId="14" fillId="0" fontId="2" numFmtId="164" xfId="0" applyBorder="1" applyFont="1" applyNumberFormat="1"/>
    <xf borderId="15" fillId="4" fontId="2" numFmtId="164" xfId="0" applyBorder="1" applyFont="1" applyNumberFormat="1"/>
    <xf borderId="16" fillId="4" fontId="2" numFmtId="164" xfId="0" applyBorder="1" applyFont="1" applyNumberFormat="1"/>
    <xf borderId="17" fillId="4" fontId="2" numFmtId="164" xfId="0" applyBorder="1" applyFont="1" applyNumberFormat="1"/>
    <xf borderId="18" fillId="0" fontId="2" numFmtId="164" xfId="0" applyBorder="1" applyFont="1" applyNumberFormat="1"/>
    <xf borderId="15" fillId="5" fontId="2" numFmtId="164" xfId="0" applyBorder="1" applyFill="1" applyFont="1" applyNumberFormat="1"/>
    <xf borderId="16" fillId="5" fontId="2" numFmtId="164" xfId="0" applyBorder="1" applyFont="1" applyNumberFormat="1"/>
    <xf borderId="17" fillId="5" fontId="2" numFmtId="164" xfId="0" applyBorder="1" applyFont="1" applyNumberFormat="1"/>
    <xf borderId="5" fillId="6" fontId="3" numFmtId="0" xfId="0" applyAlignment="1" applyBorder="1" applyFill="1" applyFont="1">
      <alignment horizontal="left"/>
    </xf>
    <xf borderId="6" fillId="6" fontId="2" numFmtId="0" xfId="0" applyBorder="1" applyFont="1"/>
    <xf borderId="7" fillId="0" fontId="2" numFmtId="164" xfId="0" applyBorder="1" applyFont="1" applyNumberFormat="1"/>
    <xf borderId="2" fillId="6" fontId="2" numFmtId="164" xfId="0" applyBorder="1" applyFont="1" applyNumberFormat="1"/>
    <xf borderId="3" fillId="6" fontId="2" numFmtId="164" xfId="0" applyBorder="1" applyFont="1" applyNumberFormat="1"/>
    <xf borderId="4" fillId="6" fontId="2" numFmtId="164" xfId="0" applyBorder="1" applyFont="1" applyNumberFormat="1"/>
    <xf borderId="8" fillId="0" fontId="2" numFmtId="164" xfId="0" applyBorder="1" applyFont="1" applyNumberFormat="1"/>
    <xf borderId="2" fillId="7" fontId="2" numFmtId="164" xfId="0" applyBorder="1" applyFill="1" applyFont="1" applyNumberFormat="1"/>
    <xf borderId="3" fillId="7" fontId="2" numFmtId="164" xfId="0" applyBorder="1" applyFont="1" applyNumberFormat="1"/>
    <xf borderId="4" fillId="7" fontId="2" numFmtId="164" xfId="0" applyBorder="1" applyFont="1" applyNumberFormat="1"/>
    <xf borderId="19" fillId="8" fontId="0" numFmtId="0" xfId="0" applyBorder="1" applyFill="1" applyFont="1"/>
    <xf borderId="20" fillId="8" fontId="0" numFmtId="0" xfId="0" applyBorder="1" applyFont="1"/>
    <xf borderId="21" fillId="0" fontId="0" numFmtId="164" xfId="0" applyBorder="1" applyFont="1" applyNumberFormat="1"/>
    <xf borderId="22" fillId="8" fontId="0" numFmtId="164" xfId="0" applyBorder="1" applyFont="1" applyNumberFormat="1"/>
    <xf borderId="23" fillId="8" fontId="0" numFmtId="164" xfId="0" applyBorder="1" applyFont="1" applyNumberFormat="1"/>
    <xf borderId="24" fillId="8" fontId="0" numFmtId="164" xfId="0" applyBorder="1" applyFont="1" applyNumberFormat="1"/>
    <xf borderId="25" fillId="0" fontId="0" numFmtId="164" xfId="0" applyBorder="1" applyFont="1" applyNumberFormat="1"/>
    <xf borderId="22" fillId="9" fontId="0" numFmtId="164" xfId="0" applyBorder="1" applyFill="1" applyFont="1" applyNumberFormat="1"/>
    <xf borderId="23" fillId="9" fontId="0" numFmtId="164" xfId="0" applyBorder="1" applyFont="1" applyNumberFormat="1"/>
    <xf borderId="24" fillId="9" fontId="0" numFmtId="164" xfId="0" applyBorder="1" applyFont="1" applyNumberFormat="1"/>
    <xf borderId="26" fillId="8" fontId="0" numFmtId="0" xfId="0" applyBorder="1" applyFont="1"/>
    <xf borderId="27" fillId="8" fontId="0" numFmtId="0" xfId="0" applyBorder="1" applyFont="1"/>
    <xf borderId="28" fillId="0" fontId="0" numFmtId="164" xfId="0" applyBorder="1" applyFont="1" applyNumberFormat="1"/>
    <xf borderId="29" fillId="8" fontId="0" numFmtId="164" xfId="0" applyBorder="1" applyFont="1" applyNumberFormat="1"/>
    <xf borderId="30" fillId="8" fontId="0" numFmtId="164" xfId="0" applyBorder="1" applyFont="1" applyNumberFormat="1"/>
    <xf borderId="31" fillId="8" fontId="0" numFmtId="164" xfId="0" applyBorder="1" applyFont="1" applyNumberFormat="1"/>
    <xf borderId="32" fillId="0" fontId="0" numFmtId="164" xfId="0" applyBorder="1" applyFont="1" applyNumberFormat="1"/>
    <xf borderId="29" fillId="9" fontId="0" numFmtId="164" xfId="0" applyBorder="1" applyFont="1" applyNumberFormat="1"/>
    <xf borderId="30" fillId="9" fontId="0" numFmtId="164" xfId="0" applyBorder="1" applyFont="1" applyNumberFormat="1"/>
    <xf borderId="31" fillId="9" fontId="0" numFmtId="164" xfId="0" applyBorder="1" applyFont="1" applyNumberFormat="1"/>
    <xf borderId="33" fillId="8" fontId="0" numFmtId="0" xfId="0" applyBorder="1" applyFont="1"/>
    <xf borderId="34" fillId="0" fontId="0" numFmtId="164" xfId="0" applyBorder="1" applyFont="1" applyNumberFormat="1"/>
    <xf borderId="35" fillId="8" fontId="0" numFmtId="164" xfId="0" applyBorder="1" applyFont="1" applyNumberFormat="1"/>
    <xf borderId="36" fillId="8" fontId="0" numFmtId="164" xfId="0" applyBorder="1" applyFont="1" applyNumberFormat="1"/>
    <xf borderId="37" fillId="8" fontId="0" numFmtId="164" xfId="0" applyBorder="1" applyFont="1" applyNumberFormat="1"/>
    <xf borderId="38" fillId="0" fontId="0" numFmtId="164" xfId="0" applyBorder="1" applyFont="1" applyNumberFormat="1"/>
    <xf borderId="35" fillId="9" fontId="0" numFmtId="164" xfId="0" applyBorder="1" applyFont="1" applyNumberFormat="1"/>
    <xf borderId="36" fillId="9" fontId="0" numFmtId="164" xfId="0" applyBorder="1" applyFont="1" applyNumberFormat="1"/>
    <xf borderId="37" fillId="9" fontId="0" numFmtId="164" xfId="0" applyBorder="1" applyFont="1" applyNumberFormat="1"/>
    <xf borderId="39" fillId="8" fontId="0" numFmtId="0" xfId="0" applyBorder="1" applyFont="1"/>
    <xf borderId="40" fillId="0" fontId="0" numFmtId="164" xfId="0" applyBorder="1" applyFont="1" applyNumberFormat="1"/>
    <xf borderId="41" fillId="8" fontId="0" numFmtId="164" xfId="0" applyBorder="1" applyFont="1" applyNumberFormat="1"/>
    <xf borderId="42" fillId="8" fontId="0" numFmtId="164" xfId="0" applyBorder="1" applyFont="1" applyNumberFormat="1"/>
    <xf borderId="43" fillId="8" fontId="0" numFmtId="164" xfId="0" applyBorder="1" applyFont="1" applyNumberFormat="1"/>
    <xf borderId="44" fillId="0" fontId="0" numFmtId="164" xfId="0" applyBorder="1" applyFont="1" applyNumberFormat="1"/>
    <xf borderId="41" fillId="9" fontId="0" numFmtId="164" xfId="0" applyBorder="1" applyFont="1" applyNumberFormat="1"/>
    <xf borderId="42" fillId="9" fontId="0" numFmtId="164" xfId="0" applyBorder="1" applyFont="1" applyNumberFormat="1"/>
    <xf borderId="43" fillId="9" fontId="0" numFmtId="164" xfId="0" applyBorder="1" applyFont="1" applyNumberFormat="1"/>
    <xf borderId="45" fillId="8" fontId="3" numFmtId="0" xfId="0" applyBorder="1" applyFont="1"/>
    <xf borderId="46" fillId="10" fontId="3" numFmtId="0" xfId="0" applyBorder="1" applyFill="1" applyFont="1"/>
    <xf borderId="7" fillId="0" fontId="3" numFmtId="164" xfId="0" applyBorder="1" applyFont="1" applyNumberFormat="1"/>
    <xf borderId="2" fillId="10" fontId="3" numFmtId="164" xfId="0" applyBorder="1" applyFont="1" applyNumberFormat="1"/>
    <xf borderId="3" fillId="10" fontId="3" numFmtId="164" xfId="0" applyBorder="1" applyFont="1" applyNumberFormat="1"/>
    <xf borderId="4" fillId="10" fontId="3" numFmtId="164" xfId="0" applyBorder="1" applyFont="1" applyNumberFormat="1"/>
    <xf borderId="8" fillId="0" fontId="3" numFmtId="164" xfId="0" applyBorder="1" applyFont="1" applyNumberFormat="1"/>
    <xf borderId="47" fillId="10" fontId="3" numFmtId="0" xfId="0" applyBorder="1" applyFont="1"/>
    <xf borderId="9" fillId="0" fontId="3" numFmtId="164" xfId="0" applyBorder="1" applyFont="1" applyNumberFormat="1"/>
    <xf borderId="48" fillId="10" fontId="3" numFmtId="164" xfId="0" applyBorder="1" applyFont="1" applyNumberFormat="1"/>
    <xf borderId="49" fillId="10" fontId="3" numFmtId="164" xfId="0" applyBorder="1" applyFont="1" applyNumberFormat="1"/>
    <xf borderId="50" fillId="10" fontId="3" numFmtId="164" xfId="0" applyBorder="1" applyFont="1" applyNumberFormat="1"/>
    <xf borderId="0" fillId="0" fontId="3" numFmtId="164" xfId="0" applyFont="1" applyNumberFormat="1"/>
    <xf borderId="26" fillId="8" fontId="0" numFmtId="0" xfId="0" applyAlignment="1" applyBorder="1" applyFont="1">
      <alignment horizontal="left"/>
    </xf>
    <xf borderId="9" fillId="0" fontId="0" numFmtId="164" xfId="0" applyAlignment="1" applyBorder="1" applyFont="1" applyNumberFormat="1">
      <alignment horizontal="left"/>
    </xf>
    <xf borderId="10" fillId="0" fontId="0" numFmtId="164" xfId="0" applyAlignment="1" applyBorder="1" applyFont="1" applyNumberFormat="1">
      <alignment horizontal="left"/>
    </xf>
    <xf borderId="11" fillId="0" fontId="0" numFmtId="164" xfId="0" applyAlignment="1" applyBorder="1" applyFont="1" applyNumberFormat="1">
      <alignment horizontal="left"/>
    </xf>
    <xf borderId="12" fillId="0" fontId="0" numFmtId="164" xfId="0" applyAlignment="1" applyBorder="1" applyFont="1" applyNumberFormat="1">
      <alignment horizontal="left"/>
    </xf>
    <xf borderId="0" fillId="0" fontId="0" numFmtId="164" xfId="0" applyAlignment="1" applyFont="1" applyNumberFormat="1">
      <alignment horizontal="left"/>
    </xf>
    <xf borderId="6" fillId="6" fontId="3" numFmtId="0" xfId="0" applyAlignment="1" applyBorder="1" applyFont="1">
      <alignment horizontal="left"/>
    </xf>
    <xf borderId="26" fillId="8" fontId="0" numFmtId="0" xfId="0" applyAlignment="1" applyBorder="1" applyFont="1">
      <alignment horizontal="right"/>
    </xf>
    <xf borderId="47" fillId="8" fontId="0" numFmtId="0" xfId="0" applyBorder="1" applyFont="1"/>
    <xf borderId="48" fillId="8" fontId="0" numFmtId="164" xfId="0" applyBorder="1" applyFont="1" applyNumberFormat="1"/>
    <xf borderId="49" fillId="8" fontId="0" numFmtId="164" xfId="0" applyBorder="1" applyFont="1" applyNumberFormat="1"/>
    <xf borderId="50" fillId="8" fontId="0" numFmtId="164" xfId="0" applyBorder="1" applyFont="1" applyNumberFormat="1"/>
    <xf borderId="48" fillId="9" fontId="0" numFmtId="164" xfId="0" applyBorder="1" applyFont="1" applyNumberFormat="1"/>
    <xf borderId="49" fillId="9" fontId="0" numFmtId="164" xfId="0" applyBorder="1" applyFont="1" applyNumberFormat="1"/>
    <xf borderId="50" fillId="9" fontId="0" numFmtId="164" xfId="0" applyBorder="1" applyFont="1" applyNumberFormat="1"/>
    <xf borderId="23" fillId="8" fontId="3" numFmtId="0" xfId="0" applyBorder="1" applyFont="1"/>
    <xf borderId="6" fillId="6" fontId="3" numFmtId="0" xfId="0" applyBorder="1" applyFont="1"/>
    <xf borderId="2" fillId="6" fontId="3" numFmtId="164" xfId="0" applyBorder="1" applyFont="1" applyNumberFormat="1"/>
    <xf borderId="3" fillId="6" fontId="3" numFmtId="164" xfId="0" applyBorder="1" applyFont="1" applyNumberFormat="1"/>
    <xf borderId="4" fillId="6" fontId="3" numFmtId="164" xfId="0" applyBorder="1" applyFont="1" applyNumberFormat="1"/>
    <xf borderId="26" fillId="8" fontId="3" numFmtId="0" xfId="0" applyAlignment="1" applyBorder="1" applyFont="1">
      <alignment horizontal="left"/>
    </xf>
    <xf borderId="51" fillId="8" fontId="0" numFmtId="0" xfId="0" applyBorder="1" applyFont="1"/>
    <xf borderId="52" fillId="8" fontId="0" numFmtId="0" xfId="0" applyBorder="1" applyFont="1"/>
    <xf borderId="26" fillId="6" fontId="3" numFmtId="0" xfId="0" applyAlignment="1" applyBorder="1" applyFont="1">
      <alignment horizontal="left"/>
    </xf>
    <xf borderId="53" fillId="10" fontId="3" numFmtId="0" xfId="0" applyBorder="1" applyFont="1"/>
    <xf borderId="54" fillId="11" fontId="4" numFmtId="0" xfId="0" applyBorder="1" applyFill="1" applyFont="1"/>
    <xf borderId="53" fillId="11" fontId="4" numFmtId="0" xfId="0" applyBorder="1" applyFont="1"/>
    <xf borderId="7" fillId="0" fontId="4" numFmtId="164" xfId="0" applyBorder="1" applyFont="1" applyNumberFormat="1"/>
    <xf borderId="2" fillId="11" fontId="4" numFmtId="164" xfId="0" applyBorder="1" applyFont="1" applyNumberFormat="1"/>
    <xf borderId="3" fillId="11" fontId="4" numFmtId="164" xfId="0" applyBorder="1" applyFont="1" applyNumberFormat="1"/>
    <xf borderId="4" fillId="11" fontId="4" numFmtId="164" xfId="0" applyBorder="1" applyFont="1" applyNumberFormat="1"/>
    <xf borderId="8" fillId="0" fontId="4" numFmtId="164" xfId="0" applyBorder="1" applyFont="1" applyNumberFormat="1"/>
    <xf borderId="6" fillId="12" fontId="3" numFmtId="0" xfId="0" applyAlignment="1" applyBorder="1" applyFill="1" applyFont="1">
      <alignment horizontal="left"/>
    </xf>
    <xf borderId="6" fillId="12" fontId="3" numFmtId="0" xfId="0" applyBorder="1" applyFont="1"/>
    <xf borderId="2" fillId="12" fontId="3" numFmtId="164" xfId="0" applyBorder="1" applyFont="1" applyNumberFormat="1"/>
    <xf borderId="3" fillId="12" fontId="3" numFmtId="164" xfId="0" applyBorder="1" applyFont="1" applyNumberFormat="1"/>
    <xf borderId="4" fillId="12" fontId="3" numFmtId="164" xfId="0" applyBorder="1" applyFont="1" applyNumberFormat="1"/>
    <xf borderId="2" fillId="7" fontId="3" numFmtId="164" xfId="0" applyBorder="1" applyFont="1" applyNumberFormat="1"/>
    <xf borderId="3" fillId="7" fontId="3" numFmtId="164" xfId="0" applyBorder="1" applyFont="1" applyNumberFormat="1"/>
    <xf borderId="4" fillId="7" fontId="3" numFmtId="164" xfId="0" applyBorder="1" applyFont="1" applyNumberFormat="1"/>
    <xf borderId="55" fillId="13" fontId="0" numFmtId="0" xfId="0" applyBorder="1" applyFill="1" applyFont="1"/>
    <xf borderId="56" fillId="13" fontId="0" numFmtId="0" xfId="0" applyBorder="1" applyFont="1"/>
    <xf borderId="57" fillId="0" fontId="0" numFmtId="164" xfId="0" applyBorder="1" applyFont="1" applyNumberFormat="1"/>
    <xf borderId="58" fillId="13" fontId="0" numFmtId="164" xfId="0" applyBorder="1" applyFont="1" applyNumberFormat="1"/>
    <xf borderId="59" fillId="13" fontId="0" numFmtId="164" xfId="0" applyBorder="1" applyFont="1" applyNumberFormat="1"/>
    <xf borderId="60" fillId="13" fontId="0" numFmtId="164" xfId="0" applyBorder="1" applyFont="1" applyNumberFormat="1"/>
    <xf borderId="61" fillId="0" fontId="0" numFmtId="164" xfId="0" applyBorder="1" applyFont="1" applyNumberFormat="1"/>
    <xf borderId="58" fillId="9" fontId="0" numFmtId="164" xfId="0" applyBorder="1" applyFont="1" applyNumberFormat="1"/>
    <xf borderId="59" fillId="9" fontId="0" numFmtId="164" xfId="0" applyBorder="1" applyFont="1" applyNumberFormat="1"/>
    <xf borderId="60" fillId="9" fontId="0" numFmtId="164" xfId="0" applyBorder="1" applyFont="1" applyNumberFormat="1"/>
    <xf borderId="62" fillId="13" fontId="0" numFmtId="0" xfId="0" applyBorder="1" applyFont="1"/>
    <xf borderId="63" fillId="13" fontId="0" numFmtId="0" xfId="0" applyBorder="1" applyFont="1"/>
    <xf borderId="29" fillId="13" fontId="0" numFmtId="164" xfId="0" applyBorder="1" applyFont="1" applyNumberFormat="1"/>
    <xf borderId="30" fillId="13" fontId="0" numFmtId="164" xfId="0" applyBorder="1" applyFont="1" applyNumberFormat="1"/>
    <xf borderId="31" fillId="13" fontId="0" numFmtId="164" xfId="0" applyBorder="1" applyFont="1" applyNumberFormat="1"/>
    <xf borderId="64" fillId="13" fontId="0" numFmtId="0" xfId="0" applyBorder="1" applyFont="1"/>
    <xf borderId="65" fillId="13" fontId="0" numFmtId="0" xfId="0" applyBorder="1" applyFont="1"/>
    <xf borderId="35" fillId="13" fontId="0" numFmtId="164" xfId="0" applyBorder="1" applyFont="1" applyNumberFormat="1"/>
    <xf borderId="36" fillId="13" fontId="0" numFmtId="164" xfId="0" applyBorder="1" applyFont="1" applyNumberFormat="1"/>
    <xf borderId="37" fillId="13" fontId="0" numFmtId="164" xfId="0" applyBorder="1" applyFont="1" applyNumberFormat="1"/>
    <xf borderId="33" fillId="13" fontId="0" numFmtId="0" xfId="0" applyBorder="1" applyFont="1"/>
    <xf borderId="66" fillId="13" fontId="0" numFmtId="0" xfId="0" applyBorder="1" applyFont="1"/>
    <xf borderId="39" fillId="13" fontId="0" numFmtId="0" xfId="0" applyBorder="1" applyFont="1"/>
    <xf borderId="41" fillId="13" fontId="0" numFmtId="164" xfId="0" applyBorder="1" applyFont="1" applyNumberFormat="1"/>
    <xf borderId="42" fillId="13" fontId="0" numFmtId="164" xfId="0" applyBorder="1" applyFont="1" applyNumberFormat="1"/>
    <xf borderId="43" fillId="13" fontId="0" numFmtId="164" xfId="0" applyBorder="1" applyFont="1" applyNumberFormat="1"/>
    <xf borderId="67" fillId="0" fontId="0" numFmtId="164" xfId="0" applyBorder="1" applyFont="1" applyNumberFormat="1"/>
    <xf borderId="45" fillId="13" fontId="0" numFmtId="0" xfId="0" applyBorder="1" applyFont="1"/>
    <xf borderId="68" fillId="13" fontId="0" numFmtId="0" xfId="0" applyBorder="1" applyFont="1"/>
    <xf borderId="69" fillId="0" fontId="0" numFmtId="164" xfId="0" applyBorder="1" applyFont="1" applyNumberFormat="1"/>
    <xf borderId="70" fillId="13" fontId="0" numFmtId="164" xfId="0" applyBorder="1" applyFont="1" applyNumberFormat="1"/>
    <xf borderId="71" fillId="13" fontId="0" numFmtId="164" xfId="0" applyBorder="1" applyFont="1" applyNumberFormat="1"/>
    <xf borderId="72" fillId="13" fontId="0" numFmtId="164" xfId="0" applyBorder="1" applyFont="1" applyNumberFormat="1"/>
    <xf borderId="70" fillId="9" fontId="0" numFmtId="164" xfId="0" applyBorder="1" applyFont="1" applyNumberFormat="1"/>
    <xf borderId="71" fillId="9" fontId="0" numFmtId="164" xfId="0" applyBorder="1" applyFont="1" applyNumberFormat="1"/>
    <xf borderId="72" fillId="9" fontId="0" numFmtId="164" xfId="0" applyBorder="1" applyFont="1" applyNumberFormat="1"/>
    <xf borderId="3" fillId="13" fontId="0" numFmtId="164" xfId="0" applyBorder="1" applyFont="1" applyNumberFormat="1"/>
    <xf borderId="73" fillId="10" fontId="3" numFmtId="0" xfId="0" applyBorder="1" applyFont="1"/>
    <xf borderId="69" fillId="0" fontId="3" numFmtId="164" xfId="0" applyBorder="1" applyFont="1" applyNumberFormat="1"/>
    <xf borderId="70" fillId="10" fontId="3" numFmtId="164" xfId="0" applyBorder="1" applyFont="1" applyNumberFormat="1"/>
    <xf borderId="71" fillId="10" fontId="3" numFmtId="164" xfId="0" applyBorder="1" applyFont="1" applyNumberFormat="1"/>
    <xf borderId="72" fillId="10" fontId="3" numFmtId="164" xfId="0" applyBorder="1" applyFont="1" applyNumberFormat="1"/>
    <xf borderId="67" fillId="0" fontId="3" numFmtId="164" xfId="0" applyBorder="1" applyFont="1" applyNumberFormat="1"/>
    <xf borderId="70" fillId="7" fontId="3" numFmtId="164" xfId="0" applyBorder="1" applyFont="1" applyNumberFormat="1"/>
    <xf borderId="71" fillId="7" fontId="3" numFmtId="164" xfId="0" applyBorder="1" applyFont="1" applyNumberFormat="1"/>
    <xf borderId="72" fillId="7" fontId="3" numFmtId="164" xfId="0" applyBorder="1" applyFont="1" applyNumberFormat="1"/>
    <xf borderId="0" fillId="0" fontId="3" numFmtId="0" xfId="0" applyAlignment="1" applyFont="1">
      <alignment horizontal="left"/>
    </xf>
    <xf borderId="74" fillId="13" fontId="0" numFmtId="0" xfId="0" applyBorder="1" applyFont="1"/>
    <xf borderId="75" fillId="13" fontId="0" numFmtId="0" xfId="0" applyBorder="1" applyFont="1"/>
    <xf borderId="76" fillId="13" fontId="0" numFmtId="0" xfId="0" applyBorder="1" applyFont="1"/>
    <xf borderId="22" fillId="13" fontId="0" numFmtId="164" xfId="0" applyBorder="1" applyFont="1" applyNumberFormat="1"/>
    <xf borderId="23" fillId="13" fontId="0" numFmtId="164" xfId="0" applyBorder="1" applyFont="1" applyNumberFormat="1"/>
    <xf borderId="24" fillId="13" fontId="0" numFmtId="164" xfId="0" applyBorder="1" applyFont="1" applyNumberFormat="1"/>
    <xf borderId="54" fillId="14" fontId="1" numFmtId="0" xfId="0" applyBorder="1" applyFill="1" applyFont="1"/>
    <xf borderId="46" fillId="14" fontId="1" numFmtId="0" xfId="0" applyBorder="1" applyFont="1"/>
    <xf borderId="2" fillId="14" fontId="1" numFmtId="164" xfId="0" applyBorder="1" applyFont="1" applyNumberFormat="1"/>
    <xf borderId="3" fillId="14" fontId="1" numFmtId="164" xfId="0" applyBorder="1" applyFont="1" applyNumberFormat="1"/>
    <xf borderId="4" fillId="14" fontId="1" numFmtId="164" xfId="0" applyBorder="1" applyFont="1" applyNumberFormat="1"/>
    <xf borderId="2" fillId="7" fontId="1" numFmtId="164" xfId="0" applyBorder="1" applyFont="1" applyNumberFormat="1"/>
    <xf borderId="3" fillId="7" fontId="1" numFmtId="164" xfId="0" applyBorder="1" applyFont="1" applyNumberFormat="1"/>
    <xf borderId="4" fillId="7" fontId="1" numFmtId="164" xfId="0" applyBorder="1" applyFont="1" applyNumberFormat="1"/>
    <xf borderId="77" fillId="0" fontId="1" numFmtId="164" xfId="0" applyBorder="1" applyFont="1" applyNumberFormat="1"/>
    <xf borderId="47" fillId="15" fontId="3" numFmtId="0" xfId="0" applyBorder="1" applyFill="1" applyFont="1"/>
    <xf borderId="48" fillId="15" fontId="3" numFmtId="164" xfId="0" applyBorder="1" applyFont="1" applyNumberFormat="1"/>
    <xf borderId="49" fillId="15" fontId="3" numFmtId="164" xfId="0" applyBorder="1" applyFont="1" applyNumberFormat="1"/>
    <xf borderId="50" fillId="15" fontId="3" numFmtId="164" xfId="0" applyBorder="1" applyFont="1" applyNumberFormat="1"/>
    <xf borderId="6" fillId="16" fontId="2" numFmtId="0" xfId="0" applyAlignment="1" applyBorder="1" applyFill="1" applyFont="1">
      <alignment horizontal="right"/>
    </xf>
    <xf borderId="6" fillId="16" fontId="2" numFmtId="0" xfId="0" applyBorder="1" applyFont="1"/>
    <xf borderId="2" fillId="16" fontId="2" numFmtId="164" xfId="0" applyBorder="1" applyFont="1" applyNumberFormat="1"/>
    <xf borderId="3" fillId="16" fontId="2" numFmtId="164" xfId="0" applyBorder="1" applyFont="1" applyNumberFormat="1"/>
    <xf borderId="4" fillId="16" fontId="2" numFmtId="164" xfId="0" applyBorder="1" applyFont="1" applyNumberFormat="1"/>
    <xf borderId="19" fillId="16" fontId="0" numFmtId="0" xfId="0" applyAlignment="1" applyBorder="1" applyFont="1">
      <alignment horizontal="right"/>
    </xf>
    <xf borderId="78" fillId="16" fontId="0" numFmtId="0" xfId="0" applyBorder="1" applyFont="1"/>
    <xf borderId="48" fillId="16" fontId="0" numFmtId="164" xfId="0" applyBorder="1" applyFont="1" applyNumberFormat="1"/>
    <xf borderId="49" fillId="16" fontId="0" numFmtId="164" xfId="0" applyBorder="1" applyFont="1" applyNumberFormat="1"/>
    <xf borderId="50" fillId="16" fontId="0" numFmtId="164" xfId="0" applyBorder="1" applyFont="1" applyNumberFormat="1"/>
    <xf borderId="0" fillId="0" fontId="1" numFmtId="0" xfId="0" applyFont="1"/>
    <xf borderId="45" fillId="16" fontId="5" numFmtId="0" xfId="0" applyAlignment="1" applyBorder="1" applyFont="1">
      <alignment horizontal="right"/>
    </xf>
    <xf borderId="79" fillId="16" fontId="6" numFmtId="0" xfId="0" applyBorder="1" applyFont="1"/>
    <xf borderId="69" fillId="0" fontId="7" numFmtId="164" xfId="0" applyBorder="1" applyFont="1" applyNumberFormat="1"/>
    <xf borderId="70" fillId="16" fontId="7" numFmtId="164" xfId="0" applyBorder="1" applyFont="1" applyNumberFormat="1"/>
    <xf borderId="71" fillId="16" fontId="7" numFmtId="164" xfId="0" applyBorder="1" applyFont="1" applyNumberFormat="1"/>
    <xf borderId="72" fillId="16" fontId="7" numFmtId="164" xfId="0" applyBorder="1" applyFont="1" applyNumberFormat="1"/>
    <xf borderId="67" fillId="0" fontId="7" numFmtId="164" xfId="0" applyBorder="1" applyFont="1" applyNumberFormat="1"/>
    <xf borderId="71" fillId="16" fontId="1" numFmtId="164" xfId="0" applyBorder="1" applyFont="1" applyNumberFormat="1"/>
    <xf borderId="67" fillId="0" fontId="1" numFmtId="164" xfId="0" applyBorder="1" applyFont="1" applyNumberFormat="1"/>
    <xf borderId="70" fillId="16" fontId="1" numFmtId="164" xfId="0" applyBorder="1" applyFont="1" applyNumberFormat="1"/>
    <xf borderId="72" fillId="16" fontId="1" numFmtId="164" xfId="0" applyBorder="1" applyFont="1" applyNumberFormat="1"/>
    <xf borderId="38" fillId="0" fontId="0" numFmtId="0" xfId="0" applyBorder="1" applyFont="1"/>
    <xf borderId="80" fillId="0" fontId="0" numFmtId="164" xfId="0" applyBorder="1" applyFont="1" applyNumberFormat="1"/>
    <xf borderId="81" fillId="0" fontId="0" numFmtId="164" xfId="0" applyBorder="1" applyFont="1" applyNumberFormat="1"/>
    <xf borderId="82" fillId="0" fontId="0" numFmtId="164" xfId="0" applyBorder="1" applyFont="1" applyNumberFormat="1"/>
    <xf borderId="5" fillId="17" fontId="2" numFmtId="0" xfId="0" applyBorder="1" applyFill="1" applyFont="1"/>
    <xf borderId="46" fillId="17" fontId="2" numFmtId="0" xfId="0" applyBorder="1" applyFont="1"/>
    <xf borderId="2" fillId="17" fontId="2" numFmtId="164" xfId="0" applyBorder="1" applyFont="1" applyNumberFormat="1"/>
    <xf borderId="3" fillId="17" fontId="2" numFmtId="164" xfId="0" applyBorder="1" applyFont="1" applyNumberFormat="1"/>
    <xf borderId="4" fillId="17" fontId="2" numFmtId="164" xfId="0" applyBorder="1" applyFont="1" applyNumberFormat="1"/>
    <xf borderId="0" fillId="0" fontId="8" numFmtId="0" xfId="0" applyFont="1"/>
    <xf borderId="26" fillId="16" fontId="8" numFmtId="0" xfId="0" applyBorder="1" applyFont="1"/>
    <xf borderId="47" fillId="16" fontId="8" numFmtId="0" xfId="0" applyBorder="1" applyFont="1"/>
    <xf borderId="9" fillId="0" fontId="8" numFmtId="164" xfId="0" applyBorder="1" applyFont="1" applyNumberFormat="1"/>
    <xf borderId="48" fillId="16" fontId="8" numFmtId="164" xfId="0" applyBorder="1" applyFont="1" applyNumberFormat="1"/>
    <xf borderId="49" fillId="16" fontId="8" numFmtId="164" xfId="0" applyBorder="1" applyFont="1" applyNumberFormat="1"/>
    <xf borderId="50" fillId="16" fontId="8" numFmtId="164" xfId="0" applyBorder="1" applyFont="1" applyNumberFormat="1"/>
    <xf borderId="0" fillId="0" fontId="8" numFmtId="164" xfId="0" applyFont="1" applyNumberFormat="1"/>
    <xf borderId="45" fillId="16" fontId="8" numFmtId="0" xfId="0" applyBorder="1" applyFont="1"/>
    <xf borderId="68" fillId="16" fontId="8" numFmtId="0" xfId="0" applyBorder="1" applyFont="1"/>
    <xf borderId="69" fillId="0" fontId="8" numFmtId="164" xfId="0" applyBorder="1" applyFont="1" applyNumberFormat="1"/>
    <xf borderId="70" fillId="16" fontId="8" numFmtId="164" xfId="0" applyBorder="1" applyFont="1" applyNumberFormat="1"/>
    <xf borderId="71" fillId="16" fontId="8" numFmtId="164" xfId="0" applyBorder="1" applyFont="1" applyNumberFormat="1"/>
    <xf borderId="72" fillId="16" fontId="8" numFmtId="164" xfId="0" applyBorder="1" applyFont="1" applyNumberFormat="1"/>
    <xf borderId="67" fillId="0" fontId="8" numFmtId="164" xfId="0" applyBorder="1" applyFont="1" applyNumberFormat="1"/>
    <xf borderId="0" fillId="0" fontId="9" numFmtId="0" xfId="0" applyFont="1"/>
    <xf quotePrefix="1" borderId="0" fillId="0" fontId="0" numFmtId="0" xfId="0" applyFont="1"/>
    <xf quotePrefix="1" borderId="6" fillId="12" fontId="3" numFmtId="0" xfId="0" applyAlignment="1" applyBorder="1" applyFont="1">
      <alignment horizontal="left"/>
    </xf>
    <xf borderId="13" fillId="12" fontId="3" numFmtId="0" xfId="0" applyBorder="1" applyFont="1"/>
    <xf borderId="14" fillId="0" fontId="3" numFmtId="164" xfId="0" applyBorder="1" applyFont="1" applyNumberFormat="1"/>
    <xf borderId="15" fillId="12" fontId="3" numFmtId="164" xfId="0" applyBorder="1" applyFont="1" applyNumberFormat="1"/>
    <xf borderId="16" fillId="12" fontId="3" numFmtId="164" xfId="0" applyBorder="1" applyFont="1" applyNumberFormat="1"/>
    <xf borderId="17" fillId="12" fontId="3" numFmtId="164" xfId="0" applyBorder="1" applyFont="1" applyNumberFormat="1"/>
    <xf borderId="18" fillId="0" fontId="3" numFmtId="164" xfId="0" applyBorder="1" applyFont="1" applyNumberFormat="1"/>
    <xf borderId="15" fillId="7" fontId="3" numFmtId="164" xfId="0" applyBorder="1" applyFont="1" applyNumberFormat="1"/>
    <xf borderId="16" fillId="7" fontId="3" numFmtId="164" xfId="0" applyBorder="1" applyFont="1" applyNumberFormat="1"/>
    <xf borderId="17" fillId="7" fontId="3" numFmtId="164" xfId="0" applyBorder="1" applyFont="1" applyNumberFormat="1"/>
    <xf borderId="5" fillId="13" fontId="3" numFmtId="0" xfId="0" applyBorder="1" applyFont="1"/>
    <xf borderId="6" fillId="13" fontId="3" numFmtId="0" xfId="0" applyBorder="1" applyFont="1"/>
    <xf borderId="2" fillId="13" fontId="3" numFmtId="164" xfId="0" applyBorder="1" applyFont="1" applyNumberFormat="1"/>
    <xf borderId="3" fillId="13" fontId="3" numFmtId="164" xfId="0" applyBorder="1" applyFont="1" applyNumberFormat="1"/>
    <xf borderId="4" fillId="13" fontId="3" numFmtId="164" xfId="0" applyBorder="1" applyFont="1" applyNumberFormat="1"/>
    <xf borderId="2" fillId="9" fontId="3" numFmtId="164" xfId="0" applyBorder="1" applyFont="1" applyNumberFormat="1"/>
    <xf borderId="3" fillId="9" fontId="3" numFmtId="164" xfId="0" applyBorder="1" applyFont="1" applyNumberFormat="1"/>
    <xf borderId="4" fillId="9" fontId="3" numFmtId="164" xfId="0" applyBorder="1" applyFont="1" applyNumberFormat="1"/>
    <xf borderId="76" fillId="13" fontId="10" numFmtId="0" xfId="0" applyBorder="1" applyFont="1"/>
    <xf borderId="21" fillId="0" fontId="10" numFmtId="164" xfId="0" applyBorder="1" applyFont="1" applyNumberFormat="1"/>
    <xf borderId="22" fillId="13" fontId="10" numFmtId="164" xfId="0" applyBorder="1" applyFont="1" applyNumberFormat="1"/>
    <xf borderId="23" fillId="13" fontId="10" numFmtId="164" xfId="0" applyBorder="1" applyFont="1" applyNumberFormat="1"/>
    <xf borderId="24" fillId="13" fontId="10" numFmtId="164" xfId="0" applyBorder="1" applyFont="1" applyNumberFormat="1"/>
    <xf borderId="25" fillId="0" fontId="10" numFmtId="164" xfId="0" applyBorder="1" applyFont="1" applyNumberFormat="1"/>
    <xf borderId="22" fillId="9" fontId="10" numFmtId="164" xfId="0" applyBorder="1" applyFont="1" applyNumberFormat="1"/>
    <xf borderId="23" fillId="9" fontId="10" numFmtId="164" xfId="0" applyBorder="1" applyFont="1" applyNumberFormat="1"/>
    <xf borderId="24" fillId="9" fontId="10" numFmtId="164" xfId="0" applyBorder="1" applyFont="1" applyNumberFormat="1"/>
    <xf borderId="0" fillId="0" fontId="11" numFmtId="0" xfId="0" applyFont="1"/>
    <xf borderId="26" fillId="13" fontId="0" numFmtId="0" xfId="0" applyBorder="1" applyFont="1"/>
    <xf borderId="78" fillId="13" fontId="0" numFmtId="0" xfId="0" applyBorder="1" applyFont="1"/>
    <xf borderId="48" fillId="13" fontId="0" numFmtId="164" xfId="0" applyBorder="1" applyFont="1" applyNumberFormat="1"/>
    <xf borderId="49" fillId="13" fontId="0" numFmtId="164" xfId="0" applyBorder="1" applyFont="1" applyNumberFormat="1"/>
    <xf borderId="50" fillId="13" fontId="0" numFmtId="164" xfId="0" applyBorder="1" applyFont="1" applyNumberFormat="1"/>
    <xf borderId="63" fillId="13" fontId="10" numFmtId="0" xfId="0" applyBorder="1" applyFont="1"/>
    <xf borderId="28" fillId="0" fontId="10" numFmtId="164" xfId="0" applyBorder="1" applyFont="1" applyNumberFormat="1"/>
    <xf borderId="29" fillId="13" fontId="10" numFmtId="164" xfId="0" applyBorder="1" applyFont="1" applyNumberFormat="1"/>
    <xf borderId="30" fillId="13" fontId="10" numFmtId="164" xfId="0" applyBorder="1" applyFont="1" applyNumberFormat="1"/>
    <xf borderId="31" fillId="13" fontId="10" numFmtId="164" xfId="0" applyBorder="1" applyFont="1" applyNumberFormat="1"/>
    <xf borderId="32" fillId="0" fontId="10" numFmtId="164" xfId="0" applyBorder="1" applyFont="1" applyNumberFormat="1"/>
    <xf borderId="29" fillId="9" fontId="10" numFmtId="164" xfId="0" applyBorder="1" applyFont="1" applyNumberFormat="1"/>
    <xf borderId="30" fillId="9" fontId="10" numFmtId="164" xfId="0" applyBorder="1" applyFont="1" applyNumberFormat="1"/>
    <xf borderId="31" fillId="9" fontId="10" numFmtId="164" xfId="0" applyBorder="1" applyFont="1" applyNumberFormat="1"/>
    <xf borderId="78" fillId="13" fontId="10" numFmtId="0" xfId="0" applyBorder="1" applyFont="1"/>
    <xf borderId="9" fillId="0" fontId="10" numFmtId="164" xfId="0" applyBorder="1" applyFont="1" applyNumberFormat="1"/>
    <xf borderId="48" fillId="13" fontId="10" numFmtId="164" xfId="0" applyBorder="1" applyFont="1" applyNumberFormat="1"/>
    <xf borderId="49" fillId="13" fontId="10" numFmtId="164" xfId="0" applyBorder="1" applyFont="1" applyNumberFormat="1"/>
    <xf borderId="50" fillId="13" fontId="10" numFmtId="164" xfId="0" applyBorder="1" applyFont="1" applyNumberFormat="1"/>
    <xf borderId="0" fillId="0" fontId="10" numFmtId="164" xfId="0" applyFont="1" applyNumberFormat="1"/>
    <xf borderId="48" fillId="9" fontId="10" numFmtId="164" xfId="0" applyBorder="1" applyFont="1" applyNumberFormat="1"/>
    <xf borderId="49" fillId="9" fontId="10" numFmtId="164" xfId="0" applyBorder="1" applyFont="1" applyNumberFormat="1"/>
    <xf borderId="50" fillId="9" fontId="10" numFmtId="164" xfId="0" applyBorder="1" applyFont="1" applyNumberFormat="1"/>
    <xf borderId="0" fillId="0" fontId="3" numFmtId="0" xfId="0" applyFont="1"/>
    <xf borderId="63" fillId="13" fontId="3" numFmtId="0" xfId="0" applyBorder="1" applyFont="1"/>
    <xf borderId="21" fillId="0" fontId="3" numFmtId="164" xfId="0" applyBorder="1" applyFont="1" applyNumberFormat="1"/>
    <xf borderId="22" fillId="13" fontId="3" numFmtId="164" xfId="0" applyBorder="1" applyFont="1" applyNumberFormat="1"/>
    <xf borderId="23" fillId="13" fontId="3" numFmtId="164" xfId="0" applyBorder="1" applyFont="1" applyNumberFormat="1"/>
    <xf borderId="24" fillId="13" fontId="3" numFmtId="164" xfId="0" applyBorder="1" applyFont="1" applyNumberFormat="1"/>
    <xf borderId="25" fillId="0" fontId="3" numFmtId="164" xfId="0" applyBorder="1" applyFont="1" applyNumberFormat="1"/>
    <xf borderId="22" fillId="9" fontId="3" numFmtId="164" xfId="0" applyBorder="1" applyFont="1" applyNumberFormat="1"/>
    <xf borderId="23" fillId="9" fontId="3" numFmtId="164" xfId="0" applyBorder="1" applyFont="1" applyNumberFormat="1"/>
    <xf borderId="24" fillId="9" fontId="3" numFmtId="164" xfId="0" applyBorder="1" applyFont="1" applyNumberFormat="1"/>
    <xf borderId="0" fillId="0" fontId="12" numFmtId="164" xfId="0" applyFont="1" applyNumberFormat="1"/>
    <xf borderId="47" fillId="15" fontId="12" numFmtId="164" xfId="0" applyBorder="1" applyFont="1" applyNumberFormat="1"/>
    <xf borderId="45" fillId="16" fontId="0" numFmtId="0" xfId="0" applyAlignment="1" applyBorder="1" applyFont="1">
      <alignment horizontal="right"/>
    </xf>
    <xf borderId="79" fillId="16" fontId="0" numFmtId="0" xfId="0" applyBorder="1" applyFont="1"/>
    <xf borderId="70" fillId="16" fontId="0" numFmtId="164" xfId="0" applyBorder="1" applyFont="1" applyNumberFormat="1"/>
    <xf borderId="71" fillId="16" fontId="0" numFmtId="164" xfId="0" applyBorder="1" applyFont="1" applyNumberFormat="1"/>
    <xf borderId="72" fillId="16" fontId="0" numFmtId="164" xfId="0" applyBorder="1" applyFont="1" applyNumberFormat="1"/>
    <xf borderId="42" fillId="16" fontId="1" numFmtId="0" xfId="0" applyBorder="1" applyFont="1"/>
    <xf borderId="42" fillId="0" fontId="1" numFmtId="165" xfId="0" applyAlignment="1" applyBorder="1" applyFont="1" applyNumberFormat="1">
      <alignment horizontal="center"/>
    </xf>
    <xf borderId="42" fillId="16" fontId="1" numFmtId="165" xfId="0" applyAlignment="1" applyBorder="1" applyFont="1" applyNumberFormat="1">
      <alignment horizontal="center"/>
    </xf>
    <xf borderId="83" fillId="16" fontId="1" numFmtId="165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84" fillId="16" fontId="1" numFmtId="165" xfId="0" applyAlignment="1" applyBorder="1" applyFont="1" applyNumberFormat="1">
      <alignment horizontal="center"/>
    </xf>
    <xf borderId="42" fillId="2" fontId="1" numFmtId="165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2" width="21.14"/>
    <col customWidth="1" min="3" max="3" width="50.14"/>
    <col customWidth="1" min="4" max="56" width="20.71"/>
  </cols>
  <sheetData>
    <row r="1">
      <c r="A1" s="1"/>
      <c r="B1" s="1"/>
      <c r="C1" s="1"/>
      <c r="D1" s="2" t="s">
        <v>0</v>
      </c>
      <c r="E1" s="3">
        <v>42736.0</v>
      </c>
      <c r="F1" s="4">
        <v>42767.0</v>
      </c>
      <c r="G1" s="4">
        <v>42795.0</v>
      </c>
      <c r="H1" s="4">
        <v>42826.0</v>
      </c>
      <c r="I1" s="4">
        <v>42856.0</v>
      </c>
      <c r="J1" s="4">
        <v>42887.0</v>
      </c>
      <c r="K1" s="4">
        <v>42917.0</v>
      </c>
      <c r="L1" s="4">
        <v>42948.0</v>
      </c>
      <c r="M1" s="4">
        <v>42979.0</v>
      </c>
      <c r="N1" s="4">
        <v>43009.0</v>
      </c>
      <c r="O1" s="4">
        <v>43040.0</v>
      </c>
      <c r="P1" s="5">
        <v>43070.0</v>
      </c>
      <c r="Q1" s="6"/>
      <c r="R1" s="3">
        <f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>EDATE(AC1,1)</f>
        <v>43466</v>
      </c>
      <c r="AF1" s="4">
        <f t="shared" ref="AF1:AH1" si="2">EDATE(AE1,1)</f>
        <v>43497</v>
      </c>
      <c r="AG1" s="4">
        <f t="shared" si="2"/>
        <v>43525</v>
      </c>
      <c r="AH1" s="4">
        <f t="shared" si="2"/>
        <v>43556</v>
      </c>
      <c r="AI1" s="4">
        <v>43586.0</v>
      </c>
      <c r="AJ1" s="4">
        <v>43617.0</v>
      </c>
      <c r="AK1" s="4">
        <v>43647.0</v>
      </c>
      <c r="AL1" s="4"/>
      <c r="AM1" s="4"/>
      <c r="AN1" s="4"/>
      <c r="AO1" s="4"/>
      <c r="AP1" s="4"/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>
      <c r="A2" s="8">
        <v>888.0</v>
      </c>
      <c r="B2" s="9">
        <v>0.0</v>
      </c>
      <c r="C2" s="10" t="s">
        <v>1</v>
      </c>
      <c r="D2" s="11" t="s">
        <v>2</v>
      </c>
      <c r="E2" s="12">
        <f t="shared" ref="E2:P2" si="3">+D98</f>
        <v>38955.58</v>
      </c>
      <c r="F2" s="13">
        <f t="shared" si="3"/>
        <v>20846.1</v>
      </c>
      <c r="G2" s="13">
        <f t="shared" si="3"/>
        <v>23273.58</v>
      </c>
      <c r="H2" s="13">
        <f t="shared" si="3"/>
        <v>10142.74</v>
      </c>
      <c r="I2" s="13">
        <f t="shared" si="3"/>
        <v>-471.96</v>
      </c>
      <c r="J2" s="13">
        <f t="shared" si="3"/>
        <v>3337.07</v>
      </c>
      <c r="K2" s="13">
        <f t="shared" si="3"/>
        <v>387.07</v>
      </c>
      <c r="L2" s="13">
        <f t="shared" si="3"/>
        <v>4854.15</v>
      </c>
      <c r="M2" s="13">
        <f t="shared" si="3"/>
        <v>-676.25</v>
      </c>
      <c r="N2" s="13">
        <f t="shared" si="3"/>
        <v>684.8</v>
      </c>
      <c r="O2" s="13">
        <f t="shared" si="3"/>
        <v>55802.9</v>
      </c>
      <c r="P2" s="14">
        <f t="shared" si="3"/>
        <v>79950</v>
      </c>
      <c r="Q2" s="15"/>
      <c r="R2" s="12">
        <f>+P98+Q93</f>
        <v>46425</v>
      </c>
      <c r="S2" s="13">
        <f t="shared" ref="S2:AC2" si="4">+R98</f>
        <v>51024</v>
      </c>
      <c r="T2" s="13">
        <f t="shared" si="4"/>
        <v>58332</v>
      </c>
      <c r="U2" s="13">
        <f t="shared" si="4"/>
        <v>38529.7</v>
      </c>
      <c r="V2" s="13">
        <f t="shared" si="4"/>
        <v>12089.7</v>
      </c>
      <c r="W2" s="13">
        <f t="shared" si="4"/>
        <v>31801.7</v>
      </c>
      <c r="X2" s="13">
        <f t="shared" si="4"/>
        <v>34084.7</v>
      </c>
      <c r="Y2" s="13">
        <f t="shared" si="4"/>
        <v>249818.2</v>
      </c>
      <c r="Z2" s="13">
        <f t="shared" si="4"/>
        <v>91419.2</v>
      </c>
      <c r="AA2" s="13">
        <f t="shared" si="4"/>
        <v>68793.2</v>
      </c>
      <c r="AB2" s="13">
        <f t="shared" si="4"/>
        <v>130479.2</v>
      </c>
      <c r="AC2" s="14">
        <f t="shared" si="4"/>
        <v>144716.7</v>
      </c>
      <c r="AD2" s="15"/>
      <c r="AE2" s="12">
        <f>+AC98+AD93</f>
        <v>165258.2</v>
      </c>
      <c r="AF2" s="13">
        <f t="shared" ref="AF2:AK2" si="5">+AE98</f>
        <v>97537.2</v>
      </c>
      <c r="AG2" s="13">
        <f t="shared" si="5"/>
        <v>35954.2</v>
      </c>
      <c r="AH2" s="13">
        <f t="shared" si="5"/>
        <v>7130.2</v>
      </c>
      <c r="AI2" s="13">
        <f t="shared" si="5"/>
        <v>112295.2</v>
      </c>
      <c r="AJ2" s="13">
        <f t="shared" si="5"/>
        <v>86157.18</v>
      </c>
      <c r="AK2" s="13">
        <f t="shared" si="5"/>
        <v>233023.8873</v>
      </c>
      <c r="AL2" s="13"/>
      <c r="AM2" s="13"/>
      <c r="AN2" s="13"/>
      <c r="AO2" s="13"/>
      <c r="AP2" s="13"/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>
      <c r="A3" s="8"/>
      <c r="B3" s="1"/>
      <c r="C3" s="1"/>
      <c r="D3" s="16">
        <v>0.0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0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20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0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  <c r="BD3" s="20"/>
    </row>
    <row r="4">
      <c r="A4" s="8">
        <v>1.0</v>
      </c>
      <c r="B4" s="21">
        <v>1.0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ht="15.75" customHeight="1">
      <c r="A5" s="8" t="s">
        <v>4</v>
      </c>
      <c r="B5" s="31">
        <v>1.1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>
      <c r="A7" s="8" t="s">
        <v>8</v>
      </c>
      <c r="B7" s="41"/>
      <c r="C7" s="42" t="s">
        <v>9</v>
      </c>
      <c r="D7" s="43">
        <v>150000.0</v>
      </c>
      <c r="E7" s="44">
        <v>0.0</v>
      </c>
      <c r="F7" s="45">
        <v>0.0</v>
      </c>
      <c r="G7" s="45">
        <v>0.0</v>
      </c>
      <c r="H7" s="45">
        <v>0.0</v>
      </c>
      <c r="I7" s="45">
        <v>0.0</v>
      </c>
      <c r="J7" s="45">
        <v>0.0</v>
      </c>
      <c r="K7" s="45">
        <v>0.0</v>
      </c>
      <c r="L7" s="45">
        <v>0.0</v>
      </c>
      <c r="M7" s="45">
        <v>0.0</v>
      </c>
      <c r="N7" s="45">
        <v>0.0</v>
      </c>
      <c r="O7" s="45">
        <v>0.0</v>
      </c>
      <c r="P7" s="46">
        <v>0.0</v>
      </c>
      <c r="Q7" s="47"/>
      <c r="R7" s="48">
        <v>0.0</v>
      </c>
      <c r="S7" s="49">
        <v>0.0</v>
      </c>
      <c r="T7" s="49">
        <v>0.0</v>
      </c>
      <c r="U7" s="49">
        <v>0.0</v>
      </c>
      <c r="V7" s="49">
        <v>0.0</v>
      </c>
      <c r="W7" s="49">
        <v>0.0</v>
      </c>
      <c r="X7" s="49">
        <v>0.0</v>
      </c>
      <c r="Y7" s="49">
        <v>0.0</v>
      </c>
      <c r="Z7" s="49">
        <v>0.0</v>
      </c>
      <c r="AA7" s="49">
        <v>0.0</v>
      </c>
      <c r="AB7" s="49">
        <v>0.0</v>
      </c>
      <c r="AC7" s="50">
        <v>0.0</v>
      </c>
      <c r="AD7" s="47"/>
      <c r="AE7" s="44">
        <v>0.0</v>
      </c>
      <c r="AF7" s="45">
        <v>0.0</v>
      </c>
      <c r="AG7" s="45">
        <v>0.0</v>
      </c>
      <c r="AH7" s="45">
        <v>0.0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>
      <c r="A8" s="8" t="s">
        <v>10</v>
      </c>
      <c r="B8" s="51"/>
      <c r="C8" s="52" t="s">
        <v>11</v>
      </c>
      <c r="D8" s="53">
        <v>50000.0</v>
      </c>
      <c r="E8" s="54">
        <v>0.0</v>
      </c>
      <c r="F8" s="55">
        <v>0.0</v>
      </c>
      <c r="G8" s="55">
        <v>0.0</v>
      </c>
      <c r="H8" s="55">
        <v>0.0</v>
      </c>
      <c r="I8" s="55">
        <v>0.0</v>
      </c>
      <c r="J8" s="55">
        <v>0.0</v>
      </c>
      <c r="K8" s="55">
        <v>0.0</v>
      </c>
      <c r="L8" s="55">
        <v>0.0</v>
      </c>
      <c r="M8" s="55">
        <v>0.0</v>
      </c>
      <c r="N8" s="55">
        <v>0.0</v>
      </c>
      <c r="O8" s="55">
        <v>0.0</v>
      </c>
      <c r="P8" s="56">
        <v>0.0</v>
      </c>
      <c r="Q8" s="57"/>
      <c r="R8" s="58">
        <v>0.0</v>
      </c>
      <c r="S8" s="59">
        <v>0.0</v>
      </c>
      <c r="T8" s="59">
        <v>0.0</v>
      </c>
      <c r="U8" s="59">
        <v>0.0</v>
      </c>
      <c r="V8" s="59">
        <v>0.0</v>
      </c>
      <c r="W8" s="59">
        <v>0.0</v>
      </c>
      <c r="X8" s="59">
        <v>0.0</v>
      </c>
      <c r="Y8" s="59">
        <v>0.0</v>
      </c>
      <c r="Z8" s="59">
        <v>0.0</v>
      </c>
      <c r="AA8" s="59">
        <v>0.0</v>
      </c>
      <c r="AB8" s="59">
        <v>0.0</v>
      </c>
      <c r="AC8" s="60">
        <v>0.0</v>
      </c>
      <c r="AD8" s="57"/>
      <c r="AE8" s="54">
        <v>0.0</v>
      </c>
      <c r="AF8" s="55">
        <v>0.0</v>
      </c>
      <c r="AG8" s="55">
        <v>0.0</v>
      </c>
      <c r="AH8" s="55">
        <v>0.0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>
      <c r="A9" s="8" t="s">
        <v>12</v>
      </c>
      <c r="B9" s="51"/>
      <c r="C9" s="52" t="s">
        <v>13</v>
      </c>
      <c r="D9" s="53">
        <v>55712.0</v>
      </c>
      <c r="E9" s="54">
        <v>0.0</v>
      </c>
      <c r="F9" s="55">
        <v>5712.53</v>
      </c>
      <c r="G9" s="55">
        <v>0.0</v>
      </c>
      <c r="H9" s="55">
        <v>0.0</v>
      </c>
      <c r="I9" s="55">
        <v>0.0</v>
      </c>
      <c r="J9" s="55">
        <v>0.0</v>
      </c>
      <c r="K9" s="55">
        <v>0.0</v>
      </c>
      <c r="L9" s="55">
        <v>0.0</v>
      </c>
      <c r="M9" s="55">
        <v>0.0</v>
      </c>
      <c r="N9" s="55">
        <v>0.0</v>
      </c>
      <c r="O9" s="55">
        <v>0.0</v>
      </c>
      <c r="P9" s="56">
        <v>0.0</v>
      </c>
      <c r="Q9" s="57"/>
      <c r="R9" s="58">
        <v>0.0</v>
      </c>
      <c r="S9" s="59">
        <v>0.0</v>
      </c>
      <c r="T9" s="59">
        <v>0.0</v>
      </c>
      <c r="U9" s="59">
        <v>0.0</v>
      </c>
      <c r="V9" s="59">
        <v>0.0</v>
      </c>
      <c r="W9" s="59">
        <v>0.0</v>
      </c>
      <c r="X9" s="59">
        <v>0.0</v>
      </c>
      <c r="Y9" s="59">
        <v>0.0</v>
      </c>
      <c r="Z9" s="59">
        <v>0.0</v>
      </c>
      <c r="AA9" s="59">
        <v>0.0</v>
      </c>
      <c r="AB9" s="59">
        <v>0.0</v>
      </c>
      <c r="AC9" s="60">
        <v>0.0</v>
      </c>
      <c r="AD9" s="57"/>
      <c r="AE9" s="54">
        <v>0.0</v>
      </c>
      <c r="AF9" s="55">
        <v>0.0</v>
      </c>
      <c r="AG9" s="55">
        <v>0.0</v>
      </c>
      <c r="AH9" s="55">
        <v>0.0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>
      <c r="A10" s="8" t="s">
        <v>14</v>
      </c>
      <c r="B10" s="51"/>
      <c r="C10" s="52" t="s">
        <v>15</v>
      </c>
      <c r="D10" s="53">
        <v>0.0</v>
      </c>
      <c r="E10" s="54">
        <v>0.0</v>
      </c>
      <c r="F10" s="55">
        <v>49880.0</v>
      </c>
      <c r="G10" s="55">
        <v>0.0</v>
      </c>
      <c r="H10" s="55">
        <v>0.0</v>
      </c>
      <c r="I10" s="55">
        <v>0.0</v>
      </c>
      <c r="J10" s="55">
        <v>0.0</v>
      </c>
      <c r="K10" s="55">
        <v>0.0</v>
      </c>
      <c r="L10" s="55">
        <v>0.0</v>
      </c>
      <c r="M10" s="55">
        <v>0.0</v>
      </c>
      <c r="N10" s="55">
        <v>0.0</v>
      </c>
      <c r="O10" s="55">
        <v>0.0</v>
      </c>
      <c r="P10" s="56">
        <v>0.0</v>
      </c>
      <c r="Q10" s="57"/>
      <c r="R10" s="58">
        <v>0.0</v>
      </c>
      <c r="S10" s="59">
        <v>0.0</v>
      </c>
      <c r="T10" s="59">
        <v>0.0</v>
      </c>
      <c r="U10" s="59">
        <v>0.0</v>
      </c>
      <c r="V10" s="59">
        <v>0.0</v>
      </c>
      <c r="W10" s="59">
        <v>0.0</v>
      </c>
      <c r="X10" s="59">
        <v>0.0</v>
      </c>
      <c r="Y10" s="59">
        <v>0.0</v>
      </c>
      <c r="Z10" s="59">
        <v>0.0</v>
      </c>
      <c r="AA10" s="59">
        <v>0.0</v>
      </c>
      <c r="AB10" s="59">
        <v>0.0</v>
      </c>
      <c r="AC10" s="60">
        <v>0.0</v>
      </c>
      <c r="AD10" s="57"/>
      <c r="AE10" s="54">
        <v>0.0</v>
      </c>
      <c r="AF10" s="55">
        <v>0.0</v>
      </c>
      <c r="AG10" s="55">
        <v>0.0</v>
      </c>
      <c r="AH10" s="55">
        <v>0.0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>
      <c r="A11" s="8" t="s">
        <v>16</v>
      </c>
      <c r="B11" s="51"/>
      <c r="C11" s="52" t="s">
        <v>17</v>
      </c>
      <c r="D11" s="53">
        <v>0.0</v>
      </c>
      <c r="E11" s="54">
        <v>0.0</v>
      </c>
      <c r="F11" s="55">
        <v>0.0</v>
      </c>
      <c r="G11" s="55">
        <v>50000.0</v>
      </c>
      <c r="H11" s="55">
        <v>0.0</v>
      </c>
      <c r="I11" s="55">
        <v>25000.0</v>
      </c>
      <c r="J11" s="55">
        <v>0.0</v>
      </c>
      <c r="K11" s="55">
        <v>0.0</v>
      </c>
      <c r="L11" s="55">
        <v>0.0</v>
      </c>
      <c r="M11" s="55">
        <v>0.0</v>
      </c>
      <c r="N11" s="55">
        <v>0.0</v>
      </c>
      <c r="O11" s="55">
        <v>0.0</v>
      </c>
      <c r="P11" s="56">
        <v>0.0</v>
      </c>
      <c r="Q11" s="57"/>
      <c r="R11" s="58">
        <v>0.0</v>
      </c>
      <c r="S11" s="59">
        <v>0.0</v>
      </c>
      <c r="T11" s="59">
        <v>0.0</v>
      </c>
      <c r="U11" s="59">
        <v>0.0</v>
      </c>
      <c r="V11" s="59">
        <v>0.0</v>
      </c>
      <c r="W11" s="59">
        <v>0.0</v>
      </c>
      <c r="X11" s="59">
        <v>0.0</v>
      </c>
      <c r="Y11" s="59">
        <v>0.0</v>
      </c>
      <c r="Z11" s="59">
        <v>0.0</v>
      </c>
      <c r="AA11" s="59">
        <v>0.0</v>
      </c>
      <c r="AB11" s="59">
        <v>0.0</v>
      </c>
      <c r="AC11" s="60">
        <v>0.0</v>
      </c>
      <c r="AD11" s="57"/>
      <c r="AE11" s="54">
        <v>0.0</v>
      </c>
      <c r="AF11" s="55">
        <v>0.0</v>
      </c>
      <c r="AG11" s="55">
        <v>0.0</v>
      </c>
      <c r="AH11" s="55">
        <v>0.0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>
      <c r="A12" s="8" t="s">
        <v>18</v>
      </c>
      <c r="B12" s="51"/>
      <c r="C12" s="52" t="s">
        <v>19</v>
      </c>
      <c r="D12" s="53">
        <v>0.0</v>
      </c>
      <c r="E12" s="54">
        <v>0.0</v>
      </c>
      <c r="F12" s="55">
        <v>0.0</v>
      </c>
      <c r="G12" s="55">
        <v>0.0</v>
      </c>
      <c r="H12" s="55">
        <v>0.0</v>
      </c>
      <c r="I12" s="55">
        <v>25000.0</v>
      </c>
      <c r="J12" s="55">
        <v>0.0</v>
      </c>
      <c r="K12" s="55">
        <v>0.0</v>
      </c>
      <c r="L12" s="55">
        <v>0.0</v>
      </c>
      <c r="M12" s="55">
        <v>0.0</v>
      </c>
      <c r="N12" s="55">
        <v>0.0</v>
      </c>
      <c r="O12" s="55">
        <v>0.0</v>
      </c>
      <c r="P12" s="56">
        <v>0.0</v>
      </c>
      <c r="Q12" s="57"/>
      <c r="R12" s="58">
        <v>0.0</v>
      </c>
      <c r="S12" s="59">
        <v>0.0</v>
      </c>
      <c r="T12" s="59">
        <v>0.0</v>
      </c>
      <c r="U12" s="59">
        <v>0.0</v>
      </c>
      <c r="V12" s="59">
        <v>0.0</v>
      </c>
      <c r="W12" s="59">
        <v>0.0</v>
      </c>
      <c r="X12" s="59">
        <v>0.0</v>
      </c>
      <c r="Y12" s="59">
        <v>0.0</v>
      </c>
      <c r="Z12" s="59">
        <v>0.0</v>
      </c>
      <c r="AA12" s="59">
        <v>0.0</v>
      </c>
      <c r="AB12" s="59">
        <v>0.0</v>
      </c>
      <c r="AC12" s="60">
        <v>0.0</v>
      </c>
      <c r="AD12" s="57"/>
      <c r="AE12" s="54">
        <v>0.0</v>
      </c>
      <c r="AF12" s="55">
        <v>0.0</v>
      </c>
      <c r="AG12" s="55">
        <v>0.0</v>
      </c>
      <c r="AH12" s="55">
        <v>0.0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>
      <c r="A13" s="8" t="s">
        <v>20</v>
      </c>
      <c r="B13" s="51"/>
      <c r="C13" s="52" t="s">
        <v>21</v>
      </c>
      <c r="D13" s="53">
        <v>0.0</v>
      </c>
      <c r="E13" s="54">
        <v>0.0</v>
      </c>
      <c r="F13" s="55">
        <v>0.0</v>
      </c>
      <c r="G13" s="55">
        <v>0.0</v>
      </c>
      <c r="H13" s="55">
        <v>0.0</v>
      </c>
      <c r="I13" s="55">
        <v>0.0</v>
      </c>
      <c r="J13" s="55">
        <v>10000.0</v>
      </c>
      <c r="K13" s="55">
        <v>47960.0</v>
      </c>
      <c r="L13" s="55">
        <v>4700.0</v>
      </c>
      <c r="M13" s="55">
        <v>20000.0</v>
      </c>
      <c r="N13" s="55">
        <v>0.0</v>
      </c>
      <c r="O13" s="55">
        <v>0.0</v>
      </c>
      <c r="P13" s="56">
        <v>0.0</v>
      </c>
      <c r="Q13" s="57"/>
      <c r="R13" s="58">
        <v>0.0</v>
      </c>
      <c r="S13" s="59">
        <v>0.0</v>
      </c>
      <c r="T13" s="59">
        <v>0.0</v>
      </c>
      <c r="U13" s="59">
        <v>0.0</v>
      </c>
      <c r="V13" s="59">
        <v>0.0</v>
      </c>
      <c r="W13" s="59">
        <v>0.0</v>
      </c>
      <c r="X13" s="59">
        <v>0.0</v>
      </c>
      <c r="Y13" s="59">
        <v>0.0</v>
      </c>
      <c r="Z13" s="59">
        <v>0.0</v>
      </c>
      <c r="AA13" s="59">
        <v>0.0</v>
      </c>
      <c r="AB13" s="59">
        <v>0.0</v>
      </c>
      <c r="AC13" s="60">
        <v>0.0</v>
      </c>
      <c r="AD13" s="57"/>
      <c r="AE13" s="54">
        <v>0.0</v>
      </c>
      <c r="AF13" s="55">
        <v>0.0</v>
      </c>
      <c r="AG13" s="55">
        <v>0.0</v>
      </c>
      <c r="AH13" s="55">
        <v>0.0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>
      <c r="A14" s="8" t="s">
        <v>22</v>
      </c>
      <c r="B14" s="51"/>
      <c r="C14" s="52" t="s">
        <v>23</v>
      </c>
      <c r="D14" s="53">
        <v>0.0</v>
      </c>
      <c r="E14" s="54">
        <v>0.0</v>
      </c>
      <c r="F14" s="55">
        <v>0.0</v>
      </c>
      <c r="G14" s="55">
        <v>0.0</v>
      </c>
      <c r="H14" s="55">
        <v>0.0</v>
      </c>
      <c r="I14" s="55">
        <v>0.0</v>
      </c>
      <c r="J14" s="55">
        <v>20000.0</v>
      </c>
      <c r="K14" s="55">
        <v>20000.0</v>
      </c>
      <c r="L14" s="55">
        <v>0.0</v>
      </c>
      <c r="M14" s="55">
        <v>0.0</v>
      </c>
      <c r="N14" s="55">
        <v>0.0</v>
      </c>
      <c r="O14" s="55">
        <v>0.0</v>
      </c>
      <c r="P14" s="56">
        <v>0.0</v>
      </c>
      <c r="Q14" s="57"/>
      <c r="R14" s="58">
        <v>0.0</v>
      </c>
      <c r="S14" s="59">
        <v>0.0</v>
      </c>
      <c r="T14" s="59">
        <v>0.0</v>
      </c>
      <c r="U14" s="59">
        <v>0.0</v>
      </c>
      <c r="V14" s="59">
        <v>0.0</v>
      </c>
      <c r="W14" s="59">
        <v>0.0</v>
      </c>
      <c r="X14" s="59">
        <v>0.0</v>
      </c>
      <c r="Y14" s="59">
        <v>0.0</v>
      </c>
      <c r="Z14" s="59">
        <v>0.0</v>
      </c>
      <c r="AA14" s="59">
        <v>0.0</v>
      </c>
      <c r="AB14" s="59">
        <v>0.0</v>
      </c>
      <c r="AC14" s="60">
        <v>0.0</v>
      </c>
      <c r="AD14" s="57"/>
      <c r="AE14" s="54">
        <v>0.0</v>
      </c>
      <c r="AF14" s="55">
        <v>0.0</v>
      </c>
      <c r="AG14" s="55">
        <v>0.0</v>
      </c>
      <c r="AH14" s="55">
        <v>0.0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>
      <c r="A15" s="8" t="s">
        <v>24</v>
      </c>
      <c r="B15" s="51"/>
      <c r="C15" s="52" t="s">
        <v>25</v>
      </c>
      <c r="D15" s="53">
        <v>0.0</v>
      </c>
      <c r="E15" s="54">
        <v>0.0</v>
      </c>
      <c r="F15" s="55">
        <v>0.0</v>
      </c>
      <c r="G15" s="55">
        <v>0.0</v>
      </c>
      <c r="H15" s="55">
        <v>0.0</v>
      </c>
      <c r="I15" s="55">
        <v>0.0</v>
      </c>
      <c r="J15" s="55">
        <v>0.0</v>
      </c>
      <c r="K15" s="55">
        <v>0.0</v>
      </c>
      <c r="L15" s="55">
        <v>0.0</v>
      </c>
      <c r="M15" s="55">
        <v>0.0</v>
      </c>
      <c r="N15" s="55">
        <v>40000.0</v>
      </c>
      <c r="O15" s="55">
        <v>0.0</v>
      </c>
      <c r="P15" s="56">
        <v>0.0</v>
      </c>
      <c r="Q15" s="57"/>
      <c r="R15" s="58">
        <v>0.0</v>
      </c>
      <c r="S15" s="59">
        <v>0.0</v>
      </c>
      <c r="T15" s="59">
        <v>0.0</v>
      </c>
      <c r="U15" s="59">
        <v>0.0</v>
      </c>
      <c r="V15" s="59">
        <v>0.0</v>
      </c>
      <c r="W15" s="59">
        <v>0.0</v>
      </c>
      <c r="X15" s="59">
        <v>0.0</v>
      </c>
      <c r="Y15" s="59">
        <v>0.0</v>
      </c>
      <c r="Z15" s="59">
        <v>0.0</v>
      </c>
      <c r="AA15" s="59">
        <v>0.0</v>
      </c>
      <c r="AB15" s="59">
        <v>0.0</v>
      </c>
      <c r="AC15" s="60">
        <v>0.0</v>
      </c>
      <c r="AD15" s="57"/>
      <c r="AE15" s="54">
        <v>0.0</v>
      </c>
      <c r="AF15" s="55">
        <v>0.0</v>
      </c>
      <c r="AG15" s="55">
        <v>0.0</v>
      </c>
      <c r="AH15" s="55">
        <v>0.0</v>
      </c>
      <c r="AI15" s="55"/>
      <c r="AJ15" s="55"/>
      <c r="AK15" s="55"/>
      <c r="AL15" s="55"/>
      <c r="AM15" s="55"/>
      <c r="AN15" s="55"/>
      <c r="AO15" s="55"/>
      <c r="AP15" s="55"/>
      <c r="AQ15" s="57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0"/>
      <c r="BD15" s="57"/>
    </row>
    <row r="16">
      <c r="A16" s="8" t="s">
        <v>26</v>
      </c>
      <c r="B16" s="51"/>
      <c r="C16" s="52" t="s">
        <v>27</v>
      </c>
      <c r="D16" s="53">
        <v>0.0</v>
      </c>
      <c r="E16" s="54">
        <v>0.0</v>
      </c>
      <c r="F16" s="55">
        <v>0.0</v>
      </c>
      <c r="G16" s="55">
        <v>0.0</v>
      </c>
      <c r="H16" s="55">
        <v>0.0</v>
      </c>
      <c r="I16" s="55">
        <v>0.0</v>
      </c>
      <c r="J16" s="55">
        <v>0.0</v>
      </c>
      <c r="K16" s="55">
        <v>0.0</v>
      </c>
      <c r="L16" s="55">
        <v>0.0</v>
      </c>
      <c r="M16" s="55">
        <v>0.0</v>
      </c>
      <c r="N16" s="55">
        <v>0.0</v>
      </c>
      <c r="O16" s="55">
        <v>62000.0</v>
      </c>
      <c r="P16" s="56">
        <v>20000.0</v>
      </c>
      <c r="Q16" s="57"/>
      <c r="R16" s="58">
        <v>20000.0</v>
      </c>
      <c r="S16" s="59">
        <v>22000.0</v>
      </c>
      <c r="T16" s="59">
        <v>0.0</v>
      </c>
      <c r="U16" s="59">
        <v>0.0</v>
      </c>
      <c r="V16" s="59">
        <v>0.0</v>
      </c>
      <c r="W16" s="59">
        <v>0.0</v>
      </c>
      <c r="X16" s="59">
        <v>0.0</v>
      </c>
      <c r="Y16" s="59">
        <v>0.0</v>
      </c>
      <c r="Z16" s="59">
        <v>0.0</v>
      </c>
      <c r="AA16" s="59">
        <v>0.0</v>
      </c>
      <c r="AB16" s="59">
        <v>0.0</v>
      </c>
      <c r="AC16" s="60">
        <v>0.0</v>
      </c>
      <c r="AD16" s="57"/>
      <c r="AE16" s="54">
        <v>0.0</v>
      </c>
      <c r="AF16" s="55">
        <v>0.0</v>
      </c>
      <c r="AG16" s="55">
        <v>0.0</v>
      </c>
      <c r="AH16" s="55">
        <v>0.0</v>
      </c>
      <c r="AI16" s="55"/>
      <c r="AJ16" s="55"/>
      <c r="AK16" s="55"/>
      <c r="AL16" s="55"/>
      <c r="AM16" s="55"/>
      <c r="AN16" s="55"/>
      <c r="AO16" s="55"/>
      <c r="AP16" s="55"/>
      <c r="AQ16" s="57"/>
      <c r="AR16" s="58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0"/>
      <c r="BD16" s="57"/>
    </row>
    <row r="17">
      <c r="A17" s="8" t="s">
        <v>28</v>
      </c>
      <c r="B17" s="51"/>
      <c r="C17" s="52" t="s">
        <v>29</v>
      </c>
      <c r="D17" s="53">
        <v>0.0</v>
      </c>
      <c r="E17" s="54">
        <v>0.0</v>
      </c>
      <c r="F17" s="55">
        <v>0.0</v>
      </c>
      <c r="G17" s="55">
        <v>0.0</v>
      </c>
      <c r="H17" s="55">
        <v>0.0</v>
      </c>
      <c r="I17" s="55">
        <v>0.0</v>
      </c>
      <c r="J17" s="55">
        <v>0.0</v>
      </c>
      <c r="K17" s="55">
        <v>0.0</v>
      </c>
      <c r="L17" s="55">
        <v>0.0</v>
      </c>
      <c r="M17" s="55">
        <v>0.0</v>
      </c>
      <c r="N17" s="55">
        <v>0.0</v>
      </c>
      <c r="O17" s="55">
        <v>20000.0</v>
      </c>
      <c r="P17" s="56">
        <v>0.0</v>
      </c>
      <c r="Q17" s="57"/>
      <c r="R17" s="58">
        <v>0.0</v>
      </c>
      <c r="S17" s="59">
        <v>0.0</v>
      </c>
      <c r="T17" s="59">
        <v>0.0</v>
      </c>
      <c r="U17" s="59">
        <v>0.0</v>
      </c>
      <c r="V17" s="59">
        <v>0.0</v>
      </c>
      <c r="W17" s="59">
        <v>0.0</v>
      </c>
      <c r="X17" s="59">
        <v>0.0</v>
      </c>
      <c r="Y17" s="59">
        <v>0.0</v>
      </c>
      <c r="Z17" s="59">
        <v>0.0</v>
      </c>
      <c r="AA17" s="59">
        <v>0.0</v>
      </c>
      <c r="AB17" s="59">
        <v>0.0</v>
      </c>
      <c r="AC17" s="60">
        <v>0.0</v>
      </c>
      <c r="AD17" s="57"/>
      <c r="AE17" s="54">
        <v>0.0</v>
      </c>
      <c r="AF17" s="55">
        <v>0.0</v>
      </c>
      <c r="AG17" s="55">
        <v>0.0</v>
      </c>
      <c r="AH17" s="55">
        <v>0.0</v>
      </c>
      <c r="AI17" s="55"/>
      <c r="AJ17" s="55"/>
      <c r="AK17" s="55"/>
      <c r="AL17" s="55"/>
      <c r="AM17" s="55"/>
      <c r="AN17" s="55"/>
      <c r="AO17" s="55"/>
      <c r="AP17" s="55"/>
      <c r="AQ17" s="57"/>
      <c r="AR17" s="58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60"/>
      <c r="BD17" s="57"/>
    </row>
    <row r="18">
      <c r="A18" s="8" t="s">
        <v>30</v>
      </c>
      <c r="B18" s="51"/>
      <c r="C18" s="52" t="s">
        <v>31</v>
      </c>
      <c r="D18" s="53">
        <v>0.0</v>
      </c>
      <c r="E18" s="54">
        <v>0.0</v>
      </c>
      <c r="F18" s="55">
        <v>0.0</v>
      </c>
      <c r="G18" s="55">
        <v>0.0</v>
      </c>
      <c r="H18" s="55">
        <v>0.0</v>
      </c>
      <c r="I18" s="55">
        <v>0.0</v>
      </c>
      <c r="J18" s="55">
        <v>0.0</v>
      </c>
      <c r="K18" s="55">
        <v>0.0</v>
      </c>
      <c r="L18" s="55">
        <v>0.0</v>
      </c>
      <c r="M18" s="55">
        <v>0.0</v>
      </c>
      <c r="N18" s="55">
        <v>0.0</v>
      </c>
      <c r="O18" s="55">
        <v>20000.0</v>
      </c>
      <c r="P18" s="56">
        <v>0.0</v>
      </c>
      <c r="Q18" s="57"/>
      <c r="R18" s="58">
        <v>0.0</v>
      </c>
      <c r="S18" s="59">
        <v>0.0</v>
      </c>
      <c r="T18" s="59">
        <v>0.0</v>
      </c>
      <c r="U18" s="59">
        <v>0.0</v>
      </c>
      <c r="V18" s="59">
        <v>0.0</v>
      </c>
      <c r="W18" s="59">
        <v>0.0</v>
      </c>
      <c r="X18" s="59">
        <v>0.0</v>
      </c>
      <c r="Y18" s="59">
        <v>0.0</v>
      </c>
      <c r="Z18" s="59">
        <v>0.0</v>
      </c>
      <c r="AA18" s="59">
        <v>0.0</v>
      </c>
      <c r="AB18" s="59">
        <v>0.0</v>
      </c>
      <c r="AC18" s="60">
        <v>0.0</v>
      </c>
      <c r="AD18" s="57"/>
      <c r="AE18" s="54">
        <v>0.0</v>
      </c>
      <c r="AF18" s="55">
        <v>0.0</v>
      </c>
      <c r="AG18" s="55">
        <v>0.0</v>
      </c>
      <c r="AH18" s="55">
        <v>0.0</v>
      </c>
      <c r="AI18" s="55"/>
      <c r="AJ18" s="55"/>
      <c r="AK18" s="55"/>
      <c r="AL18" s="55"/>
      <c r="AM18" s="55"/>
      <c r="AN18" s="55"/>
      <c r="AO18" s="55"/>
      <c r="AP18" s="55"/>
      <c r="AQ18" s="57"/>
      <c r="AR18" s="58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60"/>
      <c r="BD18" s="57"/>
    </row>
    <row r="19">
      <c r="A19" s="8" t="s">
        <v>32</v>
      </c>
      <c r="B19" s="51"/>
      <c r="C19" s="61" t="s">
        <v>33</v>
      </c>
      <c r="D19" s="62">
        <v>0.0</v>
      </c>
      <c r="E19" s="63">
        <v>0.0</v>
      </c>
      <c r="F19" s="64">
        <v>0.0</v>
      </c>
      <c r="G19" s="64">
        <v>0.0</v>
      </c>
      <c r="H19" s="64">
        <v>0.0</v>
      </c>
      <c r="I19" s="64">
        <v>0.0</v>
      </c>
      <c r="J19" s="64">
        <v>0.0</v>
      </c>
      <c r="K19" s="64">
        <v>0.0</v>
      </c>
      <c r="L19" s="64">
        <v>0.0</v>
      </c>
      <c r="M19" s="64">
        <v>0.0</v>
      </c>
      <c r="N19" s="64">
        <v>0.0</v>
      </c>
      <c r="O19" s="64">
        <v>0.0</v>
      </c>
      <c r="P19" s="65">
        <v>0.0</v>
      </c>
      <c r="Q19" s="66"/>
      <c r="R19" s="67">
        <v>10000.0</v>
      </c>
      <c r="S19" s="68">
        <v>26000.0</v>
      </c>
      <c r="T19" s="68">
        <v>26000.0</v>
      </c>
      <c r="U19" s="68">
        <v>0.0</v>
      </c>
      <c r="V19" s="68">
        <v>0.0</v>
      </c>
      <c r="W19" s="68">
        <v>0.0</v>
      </c>
      <c r="X19" s="68">
        <v>0.0</v>
      </c>
      <c r="Y19" s="68">
        <v>0.0</v>
      </c>
      <c r="Z19" s="68">
        <v>0.0</v>
      </c>
      <c r="AA19" s="68">
        <v>0.0</v>
      </c>
      <c r="AB19" s="68">
        <v>0.0</v>
      </c>
      <c r="AC19" s="69">
        <v>0.0</v>
      </c>
      <c r="AD19" s="66"/>
      <c r="AE19" s="63">
        <v>0.0</v>
      </c>
      <c r="AF19" s="64">
        <v>0.0</v>
      </c>
      <c r="AG19" s="64">
        <v>0.0</v>
      </c>
      <c r="AH19" s="64">
        <v>0.0</v>
      </c>
      <c r="AI19" s="64"/>
      <c r="AJ19" s="64"/>
      <c r="AK19" s="64"/>
      <c r="AL19" s="64"/>
      <c r="AM19" s="64"/>
      <c r="AN19" s="64"/>
      <c r="AO19" s="64"/>
      <c r="AP19" s="64"/>
      <c r="AQ19" s="66"/>
      <c r="AR19" s="67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66"/>
    </row>
    <row r="20">
      <c r="A20" s="8" t="s">
        <v>34</v>
      </c>
      <c r="B20" s="51"/>
      <c r="C20" s="61" t="s">
        <v>35</v>
      </c>
      <c r="D20" s="62">
        <v>0.0</v>
      </c>
      <c r="E20" s="63">
        <v>0.0</v>
      </c>
      <c r="F20" s="64">
        <v>0.0</v>
      </c>
      <c r="G20" s="64">
        <v>0.0</v>
      </c>
      <c r="H20" s="64">
        <v>0.0</v>
      </c>
      <c r="I20" s="64">
        <v>0.0</v>
      </c>
      <c r="J20" s="64">
        <v>0.0</v>
      </c>
      <c r="K20" s="64">
        <v>0.0</v>
      </c>
      <c r="L20" s="64">
        <v>0.0</v>
      </c>
      <c r="M20" s="64">
        <v>0.0</v>
      </c>
      <c r="N20" s="64">
        <v>0.0</v>
      </c>
      <c r="O20" s="64">
        <v>0.0</v>
      </c>
      <c r="P20" s="65">
        <v>0.0</v>
      </c>
      <c r="Q20" s="66"/>
      <c r="R20" s="67">
        <v>10000.0</v>
      </c>
      <c r="S20" s="68">
        <v>26000.0</v>
      </c>
      <c r="T20" s="68">
        <v>16000.0</v>
      </c>
      <c r="U20" s="68">
        <v>10000.0</v>
      </c>
      <c r="V20" s="68">
        <v>0.0</v>
      </c>
      <c r="W20" s="68">
        <v>0.0</v>
      </c>
      <c r="X20" s="68">
        <v>0.0</v>
      </c>
      <c r="Y20" s="68">
        <v>0.0</v>
      </c>
      <c r="Z20" s="68">
        <v>0.0</v>
      </c>
      <c r="AA20" s="68">
        <v>0.0</v>
      </c>
      <c r="AB20" s="68">
        <v>0.0</v>
      </c>
      <c r="AC20" s="69">
        <v>0.0</v>
      </c>
      <c r="AD20" s="66"/>
      <c r="AE20" s="63">
        <v>0.0</v>
      </c>
      <c r="AF20" s="64">
        <v>0.0</v>
      </c>
      <c r="AG20" s="64">
        <v>0.0</v>
      </c>
      <c r="AH20" s="64">
        <v>0.0</v>
      </c>
      <c r="AI20" s="64"/>
      <c r="AJ20" s="64"/>
      <c r="AK20" s="64"/>
      <c r="AL20" s="64"/>
      <c r="AM20" s="64"/>
      <c r="AN20" s="64"/>
      <c r="AO20" s="64"/>
      <c r="AP20" s="64"/>
      <c r="AQ20" s="66"/>
      <c r="AR20" s="67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9"/>
      <c r="BD20" s="66"/>
    </row>
    <row r="21" ht="15.75" customHeight="1">
      <c r="A21" s="8" t="s">
        <v>36</v>
      </c>
      <c r="B21" s="51"/>
      <c r="C21" s="61" t="s">
        <v>37</v>
      </c>
      <c r="D21" s="62">
        <v>0.0</v>
      </c>
      <c r="E21" s="63">
        <v>0.0</v>
      </c>
      <c r="F21" s="64">
        <v>0.0</v>
      </c>
      <c r="G21" s="64">
        <v>0.0</v>
      </c>
      <c r="H21" s="64">
        <v>0.0</v>
      </c>
      <c r="I21" s="64">
        <v>0.0</v>
      </c>
      <c r="J21" s="64">
        <v>0.0</v>
      </c>
      <c r="K21" s="64">
        <v>0.0</v>
      </c>
      <c r="L21" s="64">
        <v>0.0</v>
      </c>
      <c r="M21" s="64">
        <v>0.0</v>
      </c>
      <c r="N21" s="64">
        <v>0.0</v>
      </c>
      <c r="O21" s="64">
        <v>0.0</v>
      </c>
      <c r="P21" s="65">
        <v>0.0</v>
      </c>
      <c r="Q21" s="66"/>
      <c r="R21" s="67">
        <v>10000.0</v>
      </c>
      <c r="S21" s="68">
        <v>20000.0</v>
      </c>
      <c r="T21" s="68">
        <v>32000.0</v>
      </c>
      <c r="U21" s="68">
        <v>0.0</v>
      </c>
      <c r="V21" s="68">
        <v>0.0</v>
      </c>
      <c r="W21" s="68">
        <v>0.0</v>
      </c>
      <c r="X21" s="68">
        <v>0.0</v>
      </c>
      <c r="Y21" s="68">
        <v>0.0</v>
      </c>
      <c r="Z21" s="68">
        <v>0.0</v>
      </c>
      <c r="AA21" s="68">
        <v>0.0</v>
      </c>
      <c r="AB21" s="68">
        <v>0.0</v>
      </c>
      <c r="AC21" s="69">
        <v>0.0</v>
      </c>
      <c r="AD21" s="66"/>
      <c r="AE21" s="63">
        <v>0.0</v>
      </c>
      <c r="AF21" s="64">
        <v>0.0</v>
      </c>
      <c r="AG21" s="64">
        <v>0.0</v>
      </c>
      <c r="AH21" s="64">
        <v>0.0</v>
      </c>
      <c r="AI21" s="64"/>
      <c r="AJ21" s="64"/>
      <c r="AK21" s="64"/>
      <c r="AL21" s="64"/>
      <c r="AM21" s="64"/>
      <c r="AN21" s="64"/>
      <c r="AO21" s="64"/>
      <c r="AP21" s="64"/>
      <c r="AQ21" s="66"/>
      <c r="AR21" s="67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9"/>
      <c r="BD21" s="66"/>
    </row>
    <row r="22" ht="15.75" customHeight="1">
      <c r="A22" s="8" t="s">
        <v>38</v>
      </c>
      <c r="B22" s="51"/>
      <c r="C22" s="61" t="s">
        <v>39</v>
      </c>
      <c r="D22" s="62">
        <v>0.0</v>
      </c>
      <c r="E22" s="63">
        <v>0.0</v>
      </c>
      <c r="F22" s="64">
        <v>0.0</v>
      </c>
      <c r="G22" s="64">
        <v>0.0</v>
      </c>
      <c r="H22" s="64">
        <v>0.0</v>
      </c>
      <c r="I22" s="64">
        <v>0.0</v>
      </c>
      <c r="J22" s="64">
        <v>0.0</v>
      </c>
      <c r="K22" s="64">
        <v>0.0</v>
      </c>
      <c r="L22" s="64">
        <v>0.0</v>
      </c>
      <c r="M22" s="64">
        <v>0.0</v>
      </c>
      <c r="N22" s="64">
        <v>0.0</v>
      </c>
      <c r="O22" s="64">
        <v>0.0</v>
      </c>
      <c r="P22" s="65">
        <v>0.0</v>
      </c>
      <c r="Q22" s="66"/>
      <c r="R22" s="67">
        <v>8000.0</v>
      </c>
      <c r="S22" s="68">
        <v>30000.0</v>
      </c>
      <c r="T22" s="68">
        <v>25000.0</v>
      </c>
      <c r="U22" s="68">
        <v>0.0</v>
      </c>
      <c r="V22" s="68">
        <v>0.0</v>
      </c>
      <c r="W22" s="68">
        <v>0.0</v>
      </c>
      <c r="X22" s="68">
        <v>0.0</v>
      </c>
      <c r="Y22" s="68">
        <v>0.0</v>
      </c>
      <c r="Z22" s="68">
        <v>0.0</v>
      </c>
      <c r="AA22" s="68">
        <v>0.0</v>
      </c>
      <c r="AB22" s="68">
        <v>0.0</v>
      </c>
      <c r="AC22" s="69">
        <v>0.0</v>
      </c>
      <c r="AD22" s="66"/>
      <c r="AE22" s="63">
        <v>0.0</v>
      </c>
      <c r="AF22" s="64">
        <v>0.0</v>
      </c>
      <c r="AG22" s="64">
        <v>0.0</v>
      </c>
      <c r="AH22" s="64">
        <v>0.0</v>
      </c>
      <c r="AI22" s="64"/>
      <c r="AJ22" s="64"/>
      <c r="AK22" s="64"/>
      <c r="AL22" s="64"/>
      <c r="AM22" s="64"/>
      <c r="AN22" s="64"/>
      <c r="AO22" s="64"/>
      <c r="AP22" s="64"/>
      <c r="AQ22" s="66"/>
      <c r="AR22" s="67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9"/>
      <c r="BD22" s="66"/>
    </row>
    <row r="23" ht="15.75" customHeight="1">
      <c r="A23" s="8" t="s">
        <v>40</v>
      </c>
      <c r="B23" s="51"/>
      <c r="C23" s="61" t="s">
        <v>41</v>
      </c>
      <c r="D23" s="62">
        <v>0.0</v>
      </c>
      <c r="E23" s="63">
        <v>0.0</v>
      </c>
      <c r="F23" s="64">
        <v>0.0</v>
      </c>
      <c r="G23" s="64">
        <v>0.0</v>
      </c>
      <c r="H23" s="64">
        <v>0.0</v>
      </c>
      <c r="I23" s="64">
        <v>0.0</v>
      </c>
      <c r="J23" s="64">
        <v>0.0</v>
      </c>
      <c r="K23" s="64">
        <v>0.0</v>
      </c>
      <c r="L23" s="64">
        <v>0.0</v>
      </c>
      <c r="M23" s="64">
        <v>0.0</v>
      </c>
      <c r="N23" s="64">
        <v>0.0</v>
      </c>
      <c r="O23" s="64">
        <v>0.0</v>
      </c>
      <c r="P23" s="65">
        <v>0.0</v>
      </c>
      <c r="Q23" s="66"/>
      <c r="R23" s="67">
        <v>0.0</v>
      </c>
      <c r="S23" s="68">
        <v>0.0</v>
      </c>
      <c r="T23" s="68">
        <v>13000.0</v>
      </c>
      <c r="U23" s="68">
        <v>0.0</v>
      </c>
      <c r="V23" s="68">
        <v>117000.0</v>
      </c>
      <c r="W23" s="68">
        <v>0.0</v>
      </c>
      <c r="X23" s="68">
        <v>0.0</v>
      </c>
      <c r="Y23" s="68">
        <v>0.0</v>
      </c>
      <c r="Z23" s="68">
        <v>0.0</v>
      </c>
      <c r="AA23" s="68">
        <v>0.0</v>
      </c>
      <c r="AB23" s="68">
        <v>0.0</v>
      </c>
      <c r="AC23" s="69">
        <v>0.0</v>
      </c>
      <c r="AD23" s="66"/>
      <c r="AE23" s="63">
        <v>0.0</v>
      </c>
      <c r="AF23" s="64">
        <v>0.0</v>
      </c>
      <c r="AG23" s="64">
        <v>0.0</v>
      </c>
      <c r="AH23" s="64">
        <v>0.0</v>
      </c>
      <c r="AI23" s="64"/>
      <c r="AJ23" s="64"/>
      <c r="AK23" s="64"/>
      <c r="AL23" s="64"/>
      <c r="AM23" s="64"/>
      <c r="AN23" s="64"/>
      <c r="AO23" s="64"/>
      <c r="AP23" s="64"/>
      <c r="AQ23" s="66"/>
      <c r="AR23" s="67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9"/>
      <c r="BD23" s="66"/>
    </row>
    <row r="24" ht="15.75" customHeight="1">
      <c r="A24" s="8" t="s">
        <v>42</v>
      </c>
      <c r="B24" s="51"/>
      <c r="C24" s="61" t="s">
        <v>43</v>
      </c>
      <c r="D24" s="62">
        <v>0.0</v>
      </c>
      <c r="E24" s="63">
        <v>0.0</v>
      </c>
      <c r="F24" s="64">
        <v>0.0</v>
      </c>
      <c r="G24" s="64">
        <v>0.0</v>
      </c>
      <c r="H24" s="64">
        <v>0.0</v>
      </c>
      <c r="I24" s="64">
        <v>0.0</v>
      </c>
      <c r="J24" s="64">
        <v>0.0</v>
      </c>
      <c r="K24" s="64">
        <v>0.0</v>
      </c>
      <c r="L24" s="64">
        <v>0.0</v>
      </c>
      <c r="M24" s="64">
        <v>0.0</v>
      </c>
      <c r="N24" s="64">
        <v>0.0</v>
      </c>
      <c r="O24" s="64">
        <v>0.0</v>
      </c>
      <c r="P24" s="65">
        <v>0.0</v>
      </c>
      <c r="Q24" s="66"/>
      <c r="R24" s="67">
        <v>0.0</v>
      </c>
      <c r="S24" s="68">
        <v>0.0</v>
      </c>
      <c r="T24" s="68">
        <v>0.0</v>
      </c>
      <c r="U24" s="68">
        <v>0.0</v>
      </c>
      <c r="V24" s="68">
        <v>0.0</v>
      </c>
      <c r="W24" s="68">
        <v>0.0</v>
      </c>
      <c r="X24" s="68">
        <v>400000.0</v>
      </c>
      <c r="Y24" s="68">
        <v>0.0</v>
      </c>
      <c r="Z24" s="68">
        <v>40000.0</v>
      </c>
      <c r="AA24" s="68">
        <v>110000.0</v>
      </c>
      <c r="AB24" s="68">
        <v>110000.0</v>
      </c>
      <c r="AC24" s="69">
        <v>110000.0</v>
      </c>
      <c r="AD24" s="66"/>
      <c r="AE24" s="63">
        <v>0.0</v>
      </c>
      <c r="AF24" s="64">
        <v>0.0</v>
      </c>
      <c r="AG24" s="64">
        <v>0.0</v>
      </c>
      <c r="AH24" s="64">
        <v>0.0</v>
      </c>
      <c r="AI24" s="64"/>
      <c r="AJ24" s="64"/>
      <c r="AK24" s="64"/>
      <c r="AL24" s="64"/>
      <c r="AM24" s="64"/>
      <c r="AN24" s="64"/>
      <c r="AO24" s="64"/>
      <c r="AP24" s="64"/>
      <c r="AQ24" s="66"/>
      <c r="AR24" s="67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9"/>
      <c r="BD24" s="66"/>
    </row>
    <row r="25" ht="15.75" customHeight="1">
      <c r="A25" s="8" t="s">
        <v>44</v>
      </c>
      <c r="B25" s="51"/>
      <c r="C25" s="61" t="s">
        <v>45</v>
      </c>
      <c r="D25" s="62">
        <v>0.0</v>
      </c>
      <c r="E25" s="63">
        <v>0.0</v>
      </c>
      <c r="F25" s="64">
        <v>0.0</v>
      </c>
      <c r="G25" s="64">
        <v>0.0</v>
      </c>
      <c r="H25" s="64">
        <v>0.0</v>
      </c>
      <c r="I25" s="64">
        <v>0.0</v>
      </c>
      <c r="J25" s="64">
        <v>0.0</v>
      </c>
      <c r="K25" s="64">
        <v>0.0</v>
      </c>
      <c r="L25" s="64">
        <v>0.0</v>
      </c>
      <c r="M25" s="64">
        <v>0.0</v>
      </c>
      <c r="N25" s="64">
        <v>0.0</v>
      </c>
      <c r="O25" s="64">
        <v>0.0</v>
      </c>
      <c r="P25" s="65">
        <v>0.0</v>
      </c>
      <c r="Q25" s="66"/>
      <c r="R25" s="67">
        <v>0.0</v>
      </c>
      <c r="S25" s="68">
        <v>0.0</v>
      </c>
      <c r="T25" s="68">
        <v>0.0</v>
      </c>
      <c r="U25" s="68">
        <v>0.0</v>
      </c>
      <c r="V25" s="68">
        <v>0.0</v>
      </c>
      <c r="W25" s="68">
        <v>0.0</v>
      </c>
      <c r="X25" s="68">
        <v>0.0</v>
      </c>
      <c r="Y25" s="68">
        <v>0.0</v>
      </c>
      <c r="Z25" s="68">
        <v>0.0</v>
      </c>
      <c r="AA25" s="68">
        <v>0.0</v>
      </c>
      <c r="AB25" s="68">
        <v>0.0</v>
      </c>
      <c r="AC25" s="69">
        <v>0.0</v>
      </c>
      <c r="AD25" s="66"/>
      <c r="AE25" s="63">
        <v>0.0</v>
      </c>
      <c r="AF25" s="64">
        <v>0.0</v>
      </c>
      <c r="AG25" s="64">
        <v>0.0</v>
      </c>
      <c r="AH25" s="64">
        <v>500000.0</v>
      </c>
      <c r="AI25" s="64"/>
      <c r="AJ25" s="64">
        <v>450000.0</v>
      </c>
      <c r="AK25" s="64"/>
      <c r="AL25" s="64"/>
      <c r="AM25" s="64"/>
      <c r="AN25" s="64"/>
      <c r="AO25" s="64"/>
      <c r="AP25" s="64"/>
      <c r="AQ25" s="66"/>
      <c r="AR25" s="67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9"/>
      <c r="BD25" s="66"/>
    </row>
    <row r="26" ht="15.75" customHeight="1">
      <c r="A26" s="8" t="s">
        <v>46</v>
      </c>
      <c r="B26" s="51"/>
      <c r="C26" s="61" t="s">
        <v>47</v>
      </c>
      <c r="D26" s="62">
        <v>0.0</v>
      </c>
      <c r="E26" s="63">
        <v>0.0</v>
      </c>
      <c r="F26" s="64">
        <v>0.0</v>
      </c>
      <c r="G26" s="64">
        <v>0.0</v>
      </c>
      <c r="H26" s="64">
        <v>0.0</v>
      </c>
      <c r="I26" s="64">
        <v>0.0</v>
      </c>
      <c r="J26" s="64">
        <v>0.0</v>
      </c>
      <c r="K26" s="64">
        <v>0.0</v>
      </c>
      <c r="L26" s="64">
        <v>0.0</v>
      </c>
      <c r="M26" s="64">
        <v>0.0</v>
      </c>
      <c r="N26" s="64">
        <v>0.0</v>
      </c>
      <c r="O26" s="64">
        <v>0.0</v>
      </c>
      <c r="P26" s="65">
        <v>0.0</v>
      </c>
      <c r="Q26" s="66"/>
      <c r="R26" s="67">
        <v>0.0</v>
      </c>
      <c r="S26" s="68">
        <v>0.0</v>
      </c>
      <c r="T26" s="68">
        <v>0.0</v>
      </c>
      <c r="U26" s="68">
        <v>0.0</v>
      </c>
      <c r="V26" s="68">
        <v>0.0</v>
      </c>
      <c r="W26" s="68">
        <v>0.0</v>
      </c>
      <c r="X26" s="68">
        <v>0.0</v>
      </c>
      <c r="Y26" s="68">
        <v>0.0</v>
      </c>
      <c r="Z26" s="68">
        <v>0.0</v>
      </c>
      <c r="AA26" s="68">
        <v>0.0</v>
      </c>
      <c r="AB26" s="68">
        <v>0.0</v>
      </c>
      <c r="AC26" s="69">
        <v>0.0</v>
      </c>
      <c r="AD26" s="66"/>
      <c r="AE26" s="63">
        <v>0.0</v>
      </c>
      <c r="AF26" s="64">
        <v>0.0</v>
      </c>
      <c r="AG26" s="64">
        <v>0.0</v>
      </c>
      <c r="AH26" s="64">
        <v>0.0</v>
      </c>
      <c r="AI26" s="64"/>
      <c r="AJ26" s="64">
        <v>80000.0</v>
      </c>
      <c r="AK26" s="64"/>
      <c r="AL26" s="64"/>
      <c r="AM26" s="64"/>
      <c r="AN26" s="64"/>
      <c r="AO26" s="64"/>
      <c r="AP26" s="64"/>
      <c r="AQ26" s="66"/>
      <c r="AR26" s="67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9"/>
      <c r="BD26" s="66"/>
    </row>
    <row r="27" ht="15.75" customHeight="1">
      <c r="A27" s="8" t="s">
        <v>48</v>
      </c>
      <c r="B27" s="51"/>
      <c r="C27" s="61"/>
      <c r="D27" s="62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6"/>
      <c r="R27" s="6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66"/>
      <c r="AE27" s="63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6"/>
      <c r="AR27" s="67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9"/>
      <c r="BD27" s="66"/>
    </row>
    <row r="28" ht="15.75" customHeight="1">
      <c r="A28" s="8" t="s">
        <v>49</v>
      </c>
      <c r="B28" s="51"/>
      <c r="C28" s="70"/>
      <c r="D28" s="71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75"/>
      <c r="R28" s="76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8"/>
      <c r="AD28" s="75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5"/>
      <c r="AR28" s="76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8"/>
      <c r="BD28" s="75"/>
    </row>
    <row r="29" ht="15.75" customHeight="1">
      <c r="A29" s="8" t="s">
        <v>6</v>
      </c>
      <c r="B29" s="79"/>
      <c r="C29" s="80" t="s">
        <v>50</v>
      </c>
      <c r="D29" s="81">
        <f t="shared" ref="D29:P29" si="6">+SUM(D7:D28)</f>
        <v>255712</v>
      </c>
      <c r="E29" s="82">
        <f t="shared" si="6"/>
        <v>0</v>
      </c>
      <c r="F29" s="83">
        <f t="shared" si="6"/>
        <v>55592.53</v>
      </c>
      <c r="G29" s="83">
        <f t="shared" si="6"/>
        <v>50000</v>
      </c>
      <c r="H29" s="83">
        <f t="shared" si="6"/>
        <v>0</v>
      </c>
      <c r="I29" s="83">
        <f t="shared" si="6"/>
        <v>50000</v>
      </c>
      <c r="J29" s="83">
        <f t="shared" si="6"/>
        <v>30000</v>
      </c>
      <c r="K29" s="83">
        <f t="shared" si="6"/>
        <v>67960</v>
      </c>
      <c r="L29" s="83">
        <f t="shared" si="6"/>
        <v>4700</v>
      </c>
      <c r="M29" s="83">
        <f t="shared" si="6"/>
        <v>20000</v>
      </c>
      <c r="N29" s="83">
        <f t="shared" si="6"/>
        <v>40000</v>
      </c>
      <c r="O29" s="83">
        <f t="shared" si="6"/>
        <v>102000</v>
      </c>
      <c r="P29" s="84">
        <f t="shared" si="6"/>
        <v>20000</v>
      </c>
      <c r="Q29" s="85"/>
      <c r="R29" s="82">
        <f t="shared" ref="R29:AC29" si="7">+SUM(R7:R28)</f>
        <v>58000</v>
      </c>
      <c r="S29" s="83">
        <f t="shared" si="7"/>
        <v>124000</v>
      </c>
      <c r="T29" s="83">
        <f t="shared" si="7"/>
        <v>112000</v>
      </c>
      <c r="U29" s="83">
        <f t="shared" si="7"/>
        <v>10000</v>
      </c>
      <c r="V29" s="83">
        <f t="shared" si="7"/>
        <v>117000</v>
      </c>
      <c r="W29" s="83">
        <f t="shared" si="7"/>
        <v>0</v>
      </c>
      <c r="X29" s="83">
        <f t="shared" si="7"/>
        <v>400000</v>
      </c>
      <c r="Y29" s="83">
        <f t="shared" si="7"/>
        <v>0</v>
      </c>
      <c r="Z29" s="83">
        <f t="shared" si="7"/>
        <v>40000</v>
      </c>
      <c r="AA29" s="83">
        <f t="shared" si="7"/>
        <v>110000</v>
      </c>
      <c r="AB29" s="83">
        <f t="shared" si="7"/>
        <v>110000</v>
      </c>
      <c r="AC29" s="84">
        <f t="shared" si="7"/>
        <v>110000</v>
      </c>
      <c r="AD29" s="85"/>
      <c r="AE29" s="82">
        <f t="shared" ref="AE29:AK29" si="8">+SUM(AE7:AE28)</f>
        <v>0</v>
      </c>
      <c r="AF29" s="83">
        <f t="shared" si="8"/>
        <v>0</v>
      </c>
      <c r="AG29" s="83">
        <f t="shared" si="8"/>
        <v>0</v>
      </c>
      <c r="AH29" s="83">
        <f t="shared" si="8"/>
        <v>500000</v>
      </c>
      <c r="AI29" s="83">
        <f t="shared" si="8"/>
        <v>0</v>
      </c>
      <c r="AJ29" s="83">
        <f t="shared" si="8"/>
        <v>530000</v>
      </c>
      <c r="AK29" s="83">
        <f t="shared" si="8"/>
        <v>0</v>
      </c>
      <c r="AL29" s="83"/>
      <c r="AM29" s="83"/>
      <c r="AN29" s="83"/>
      <c r="AO29" s="83"/>
      <c r="AP29" s="83"/>
      <c r="AQ29" s="85"/>
      <c r="AR29" s="82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  <c r="BD29" s="85"/>
    </row>
    <row r="30" ht="7.5" customHeight="1">
      <c r="A30" s="8"/>
      <c r="B30" s="86"/>
      <c r="C30" s="86"/>
      <c r="D30" s="87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91"/>
      <c r="R30" s="88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  <c r="AD30" s="91"/>
      <c r="AE30" s="88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91"/>
      <c r="AR30" s="88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90"/>
      <c r="BD30" s="91"/>
    </row>
    <row r="31" ht="15.75" customHeight="1">
      <c r="A31" s="8"/>
      <c r="B31" s="31" t="s">
        <v>51</v>
      </c>
      <c r="C31" s="32" t="s">
        <v>52</v>
      </c>
      <c r="D31" s="33"/>
      <c r="E31" s="34">
        <f t="shared" ref="E31:AJ31" si="9">SUM(E32:E35)</f>
        <v>0</v>
      </c>
      <c r="F31" s="34">
        <f t="shared" si="9"/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5711.55</v>
      </c>
      <c r="N31" s="34">
        <f t="shared" si="9"/>
        <v>50000</v>
      </c>
      <c r="O31" s="34">
        <f t="shared" si="9"/>
        <v>0</v>
      </c>
      <c r="P31" s="34">
        <f t="shared" si="9"/>
        <v>0</v>
      </c>
      <c r="Q31" s="34">
        <f t="shared" si="9"/>
        <v>0</v>
      </c>
      <c r="R31" s="34">
        <f t="shared" si="9"/>
        <v>0</v>
      </c>
      <c r="S31" s="34">
        <f t="shared" si="9"/>
        <v>0</v>
      </c>
      <c r="T31" s="34">
        <f t="shared" si="9"/>
        <v>0</v>
      </c>
      <c r="U31" s="34">
        <f t="shared" si="9"/>
        <v>0</v>
      </c>
      <c r="V31" s="34">
        <f t="shared" si="9"/>
        <v>20000</v>
      </c>
      <c r="W31" s="34">
        <f t="shared" si="9"/>
        <v>9500</v>
      </c>
      <c r="X31" s="34">
        <f t="shared" si="9"/>
        <v>0</v>
      </c>
      <c r="Y31" s="34">
        <f t="shared" si="9"/>
        <v>0</v>
      </c>
      <c r="Z31" s="34">
        <f t="shared" si="9"/>
        <v>0</v>
      </c>
      <c r="AA31" s="34">
        <f t="shared" si="9"/>
        <v>0</v>
      </c>
      <c r="AB31" s="34">
        <f t="shared" si="9"/>
        <v>0</v>
      </c>
      <c r="AC31" s="34">
        <f t="shared" si="9"/>
        <v>0</v>
      </c>
      <c r="AD31" s="34">
        <f t="shared" si="9"/>
        <v>0</v>
      </c>
      <c r="AE31" s="34">
        <f t="shared" si="9"/>
        <v>0</v>
      </c>
      <c r="AF31" s="34">
        <f t="shared" si="9"/>
        <v>0</v>
      </c>
      <c r="AG31" s="34">
        <f t="shared" si="9"/>
        <v>0</v>
      </c>
      <c r="AH31" s="34">
        <f t="shared" si="9"/>
        <v>0</v>
      </c>
      <c r="AI31" s="34">
        <f t="shared" si="9"/>
        <v>0</v>
      </c>
      <c r="AJ31" s="34">
        <f t="shared" si="9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ht="15.75" customHeight="1">
      <c r="A32" s="8" t="s">
        <v>53</v>
      </c>
      <c r="B32" s="92"/>
      <c r="C32" s="42" t="s">
        <v>54</v>
      </c>
      <c r="D32" s="43">
        <v>0.0</v>
      </c>
      <c r="E32" s="44">
        <v>0.0</v>
      </c>
      <c r="F32" s="45">
        <v>0.0</v>
      </c>
      <c r="G32" s="45">
        <v>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5">
        <v>5000.0</v>
      </c>
      <c r="N32" s="45">
        <v>0.0</v>
      </c>
      <c r="O32" s="45">
        <v>0.0</v>
      </c>
      <c r="P32" s="46">
        <v>0.0</v>
      </c>
      <c r="Q32" s="47"/>
      <c r="R32" s="48">
        <v>0.0</v>
      </c>
      <c r="S32" s="49">
        <v>0.0</v>
      </c>
      <c r="T32" s="49">
        <v>0.0</v>
      </c>
      <c r="U32" s="49">
        <v>0.0</v>
      </c>
      <c r="V32" s="49">
        <v>0.0</v>
      </c>
      <c r="W32" s="49">
        <v>0.0</v>
      </c>
      <c r="X32" s="49">
        <v>0.0</v>
      </c>
      <c r="Y32" s="49">
        <v>0.0</v>
      </c>
      <c r="Z32" s="49">
        <v>0.0</v>
      </c>
      <c r="AA32" s="49">
        <v>0.0</v>
      </c>
      <c r="AB32" s="49">
        <v>0.0</v>
      </c>
      <c r="AC32" s="50">
        <v>0.0</v>
      </c>
      <c r="AD32" s="47"/>
      <c r="AE32" s="44">
        <v>0.0</v>
      </c>
      <c r="AF32" s="45">
        <v>0.0</v>
      </c>
      <c r="AG32" s="45">
        <v>0.0</v>
      </c>
      <c r="AH32" s="45">
        <v>0.0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ht="15.75" customHeight="1">
      <c r="A33" s="8" t="s">
        <v>55</v>
      </c>
      <c r="B33" s="92"/>
      <c r="C33" s="52" t="s">
        <v>56</v>
      </c>
      <c r="D33" s="53">
        <v>0.0</v>
      </c>
      <c r="E33" s="54">
        <v>0.0</v>
      </c>
      <c r="F33" s="55">
        <v>0.0</v>
      </c>
      <c r="G33" s="55">
        <v>0.0</v>
      </c>
      <c r="H33" s="55">
        <v>0.0</v>
      </c>
      <c r="I33" s="55">
        <v>0.0</v>
      </c>
      <c r="J33" s="55">
        <v>0.0</v>
      </c>
      <c r="K33" s="55">
        <v>0.0</v>
      </c>
      <c r="L33" s="55">
        <v>0.0</v>
      </c>
      <c r="M33" s="55">
        <v>711.55</v>
      </c>
      <c r="N33" s="55">
        <v>0.0</v>
      </c>
      <c r="O33" s="55">
        <v>0.0</v>
      </c>
      <c r="P33" s="56">
        <v>0.0</v>
      </c>
      <c r="Q33" s="57"/>
      <c r="R33" s="58">
        <v>0.0</v>
      </c>
      <c r="S33" s="59">
        <v>0.0</v>
      </c>
      <c r="T33" s="59">
        <v>0.0</v>
      </c>
      <c r="U33" s="59">
        <v>0.0</v>
      </c>
      <c r="V33" s="59">
        <v>0.0</v>
      </c>
      <c r="W33" s="59">
        <v>9500.0</v>
      </c>
      <c r="X33" s="59">
        <v>0.0</v>
      </c>
      <c r="Y33" s="59">
        <v>0.0</v>
      </c>
      <c r="Z33" s="59">
        <v>0.0</v>
      </c>
      <c r="AA33" s="59">
        <v>0.0</v>
      </c>
      <c r="AB33" s="59">
        <v>0.0</v>
      </c>
      <c r="AC33" s="60">
        <v>0.0</v>
      </c>
      <c r="AD33" s="57"/>
      <c r="AE33" s="54">
        <v>0.0</v>
      </c>
      <c r="AF33" s="55">
        <v>0.0</v>
      </c>
      <c r="AG33" s="55">
        <v>0.0</v>
      </c>
      <c r="AH33" s="55">
        <v>0.0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ht="15.75" customHeight="1">
      <c r="A34" s="8" t="s">
        <v>57</v>
      </c>
      <c r="B34" s="92"/>
      <c r="C34" s="52" t="s">
        <v>58</v>
      </c>
      <c r="D34" s="53">
        <v>0.0</v>
      </c>
      <c r="E34" s="54">
        <v>0.0</v>
      </c>
      <c r="F34" s="55">
        <v>0.0</v>
      </c>
      <c r="G34" s="55">
        <v>0.0</v>
      </c>
      <c r="H34" s="55">
        <v>0.0</v>
      </c>
      <c r="I34" s="55">
        <v>0.0</v>
      </c>
      <c r="J34" s="55">
        <v>0.0</v>
      </c>
      <c r="K34" s="55">
        <v>0.0</v>
      </c>
      <c r="L34" s="55">
        <v>0.0</v>
      </c>
      <c r="M34" s="55">
        <v>0.0</v>
      </c>
      <c r="N34" s="55">
        <v>50000.0</v>
      </c>
      <c r="O34" s="55">
        <v>0.0</v>
      </c>
      <c r="P34" s="56">
        <v>0.0</v>
      </c>
      <c r="Q34" s="57"/>
      <c r="R34" s="58">
        <v>0.0</v>
      </c>
      <c r="S34" s="59">
        <v>0.0</v>
      </c>
      <c r="T34" s="59">
        <v>0.0</v>
      </c>
      <c r="U34" s="59">
        <v>0.0</v>
      </c>
      <c r="V34" s="59">
        <v>0.0</v>
      </c>
      <c r="W34" s="59">
        <v>0.0</v>
      </c>
      <c r="X34" s="59">
        <v>0.0</v>
      </c>
      <c r="Y34" s="59">
        <v>0.0</v>
      </c>
      <c r="Z34" s="59">
        <v>0.0</v>
      </c>
      <c r="AA34" s="59">
        <v>0.0</v>
      </c>
      <c r="AB34" s="59">
        <v>0.0</v>
      </c>
      <c r="AC34" s="60">
        <v>0.0</v>
      </c>
      <c r="AD34" s="57"/>
      <c r="AE34" s="54">
        <v>0.0</v>
      </c>
      <c r="AF34" s="55">
        <v>0.0</v>
      </c>
      <c r="AG34" s="55">
        <v>0.0</v>
      </c>
      <c r="AH34" s="55">
        <v>0.0</v>
      </c>
      <c r="AI34" s="55"/>
      <c r="AJ34" s="55"/>
      <c r="AK34" s="55"/>
      <c r="AL34" s="55"/>
      <c r="AM34" s="55"/>
      <c r="AN34" s="55"/>
      <c r="AO34" s="55"/>
      <c r="AP34" s="55"/>
      <c r="AQ34" s="57"/>
      <c r="AR34" s="58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60"/>
      <c r="BD34" s="57"/>
    </row>
    <row r="35" ht="15.75" customHeight="1">
      <c r="A35" s="8" t="s">
        <v>59</v>
      </c>
      <c r="B35" s="92"/>
      <c r="C35" s="61" t="s">
        <v>41</v>
      </c>
      <c r="D35" s="62">
        <v>0.0</v>
      </c>
      <c r="E35" s="63">
        <v>0.0</v>
      </c>
      <c r="F35" s="64">
        <v>0.0</v>
      </c>
      <c r="G35" s="64">
        <v>0.0</v>
      </c>
      <c r="H35" s="64">
        <v>0.0</v>
      </c>
      <c r="I35" s="64">
        <v>0.0</v>
      </c>
      <c r="J35" s="64">
        <v>0.0</v>
      </c>
      <c r="K35" s="64">
        <v>0.0</v>
      </c>
      <c r="L35" s="64">
        <v>0.0</v>
      </c>
      <c r="M35" s="64">
        <v>0.0</v>
      </c>
      <c r="N35" s="64">
        <v>0.0</v>
      </c>
      <c r="O35" s="64">
        <v>0.0</v>
      </c>
      <c r="P35" s="65">
        <v>0.0</v>
      </c>
      <c r="Q35" s="66"/>
      <c r="R35" s="67">
        <v>0.0</v>
      </c>
      <c r="S35" s="68">
        <v>0.0</v>
      </c>
      <c r="T35" s="68">
        <v>0.0</v>
      </c>
      <c r="U35" s="68">
        <v>0.0</v>
      </c>
      <c r="V35" s="68">
        <v>20000.0</v>
      </c>
      <c r="W35" s="68">
        <v>0.0</v>
      </c>
      <c r="X35" s="68">
        <v>0.0</v>
      </c>
      <c r="Y35" s="68">
        <v>0.0</v>
      </c>
      <c r="Z35" s="68">
        <v>0.0</v>
      </c>
      <c r="AA35" s="68">
        <v>0.0</v>
      </c>
      <c r="AB35" s="68">
        <v>0.0</v>
      </c>
      <c r="AC35" s="69">
        <v>0.0</v>
      </c>
      <c r="AD35" s="66"/>
      <c r="AE35" s="63">
        <v>0.0</v>
      </c>
      <c r="AF35" s="64">
        <v>0.0</v>
      </c>
      <c r="AG35" s="64">
        <v>0.0</v>
      </c>
      <c r="AH35" s="64">
        <v>0.0</v>
      </c>
      <c r="AI35" s="64"/>
      <c r="AJ35" s="64"/>
      <c r="AK35" s="64"/>
      <c r="AL35" s="64"/>
      <c r="AM35" s="64"/>
      <c r="AN35" s="64"/>
      <c r="AO35" s="64"/>
      <c r="AP35" s="64"/>
      <c r="AQ35" s="66"/>
      <c r="AR35" s="67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9"/>
      <c r="BD35" s="66"/>
    </row>
    <row r="36" ht="15.75" customHeight="1">
      <c r="A36" s="8" t="s">
        <v>51</v>
      </c>
      <c r="B36" s="79"/>
      <c r="C36" s="80" t="s">
        <v>50</v>
      </c>
      <c r="D36" s="81">
        <f t="shared" ref="D36:P36" si="10">+SUM(D32:D35)</f>
        <v>0</v>
      </c>
      <c r="E36" s="82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5711.55</v>
      </c>
      <c r="N36" s="83">
        <f t="shared" si="10"/>
        <v>50000</v>
      </c>
      <c r="O36" s="83">
        <f t="shared" si="10"/>
        <v>0</v>
      </c>
      <c r="P36" s="84">
        <f t="shared" si="10"/>
        <v>0</v>
      </c>
      <c r="Q36" s="85"/>
      <c r="R36" s="82">
        <f t="shared" ref="R36:AC36" si="11">+SUM(R32:R35)</f>
        <v>0</v>
      </c>
      <c r="S36" s="83">
        <f t="shared" si="11"/>
        <v>0</v>
      </c>
      <c r="T36" s="83">
        <f t="shared" si="11"/>
        <v>0</v>
      </c>
      <c r="U36" s="83">
        <f t="shared" si="11"/>
        <v>0</v>
      </c>
      <c r="V36" s="83">
        <f t="shared" si="11"/>
        <v>20000</v>
      </c>
      <c r="W36" s="83">
        <f t="shared" si="11"/>
        <v>9500</v>
      </c>
      <c r="X36" s="83">
        <f t="shared" si="11"/>
        <v>0</v>
      </c>
      <c r="Y36" s="83">
        <f t="shared" si="11"/>
        <v>0</v>
      </c>
      <c r="Z36" s="83">
        <f t="shared" si="11"/>
        <v>0</v>
      </c>
      <c r="AA36" s="83">
        <f t="shared" si="11"/>
        <v>0</v>
      </c>
      <c r="AB36" s="83">
        <f t="shared" si="11"/>
        <v>0</v>
      </c>
      <c r="AC36" s="84">
        <f t="shared" si="11"/>
        <v>0</v>
      </c>
      <c r="AD36" s="85"/>
      <c r="AE36" s="82">
        <f t="shared" ref="AE36:AK36" si="12">+SUM(AE32:AE35)</f>
        <v>0</v>
      </c>
      <c r="AF36" s="83">
        <f t="shared" si="12"/>
        <v>0</v>
      </c>
      <c r="AG36" s="83">
        <f t="shared" si="12"/>
        <v>0</v>
      </c>
      <c r="AH36" s="83">
        <f t="shared" si="12"/>
        <v>0</v>
      </c>
      <c r="AI36" s="83">
        <f t="shared" si="12"/>
        <v>0</v>
      </c>
      <c r="AJ36" s="83">
        <f t="shared" si="12"/>
        <v>0</v>
      </c>
      <c r="AK36" s="83">
        <f t="shared" si="12"/>
        <v>0</v>
      </c>
      <c r="AL36" s="83"/>
      <c r="AM36" s="83"/>
      <c r="AN36" s="83"/>
      <c r="AO36" s="83"/>
      <c r="AP36" s="83"/>
      <c r="AQ36" s="85"/>
      <c r="AR36" s="82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4"/>
      <c r="BD36" s="85"/>
    </row>
    <row r="37" ht="8.25" customHeight="1">
      <c r="A37" s="8"/>
      <c r="B37" s="8"/>
      <c r="C37" s="8"/>
      <c r="D37" s="93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/>
      <c r="Q37" s="97"/>
      <c r="R37" s="94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  <c r="AD37" s="97"/>
      <c r="AE37" s="94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7"/>
      <c r="AR37" s="94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6"/>
      <c r="BD37" s="97"/>
    </row>
    <row r="38" ht="15.75" customHeight="1">
      <c r="A38" s="8"/>
      <c r="B38" s="9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ht="15.75" customHeight="1">
      <c r="A39" s="8" t="s">
        <v>62</v>
      </c>
      <c r="B39" s="99"/>
      <c r="C39" s="100" t="s">
        <v>63</v>
      </c>
      <c r="D39" s="16">
        <v>0.0</v>
      </c>
      <c r="E39" s="101">
        <v>0.0</v>
      </c>
      <c r="F39" s="102">
        <v>0.0</v>
      </c>
      <c r="G39" s="102">
        <v>0.0</v>
      </c>
      <c r="H39" s="102">
        <v>0.0</v>
      </c>
      <c r="I39" s="102">
        <v>0.0</v>
      </c>
      <c r="J39" s="102">
        <v>0.0</v>
      </c>
      <c r="K39" s="102">
        <v>0.0</v>
      </c>
      <c r="L39" s="102">
        <v>0.0</v>
      </c>
      <c r="M39" s="102">
        <v>0.0</v>
      </c>
      <c r="N39" s="102">
        <v>0.0</v>
      </c>
      <c r="O39" s="102">
        <v>16700.0</v>
      </c>
      <c r="P39" s="103">
        <v>0.0</v>
      </c>
      <c r="Q39" s="20"/>
      <c r="R39" s="104">
        <v>0.0</v>
      </c>
      <c r="S39" s="105">
        <v>0.0</v>
      </c>
      <c r="T39" s="105">
        <v>0.0</v>
      </c>
      <c r="U39" s="105">
        <v>0.0</v>
      </c>
      <c r="V39" s="105">
        <v>0.0</v>
      </c>
      <c r="W39" s="105">
        <v>33300.0</v>
      </c>
      <c r="X39" s="105">
        <v>0.0</v>
      </c>
      <c r="Y39" s="105">
        <v>0.0</v>
      </c>
      <c r="Z39" s="105">
        <v>0.0</v>
      </c>
      <c r="AA39" s="105">
        <v>0.0</v>
      </c>
      <c r="AB39" s="105">
        <v>0.0</v>
      </c>
      <c r="AC39" s="106">
        <v>0.0</v>
      </c>
      <c r="AD39" s="20"/>
      <c r="AE39" s="101">
        <v>2438.0</v>
      </c>
      <c r="AF39" s="102">
        <v>0.0</v>
      </c>
      <c r="AG39" s="102">
        <v>0.0</v>
      </c>
      <c r="AH39" s="102">
        <v>0.0</v>
      </c>
      <c r="AI39" s="102"/>
      <c r="AJ39" s="102"/>
      <c r="AK39" s="102"/>
      <c r="AL39" s="102"/>
      <c r="AM39" s="102"/>
      <c r="AN39" s="102"/>
      <c r="AO39" s="102"/>
      <c r="AP39" s="102"/>
      <c r="AQ39" s="20"/>
      <c r="AR39" s="104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20"/>
    </row>
    <row r="40" ht="15.75" customHeight="1">
      <c r="A40" s="8" t="s">
        <v>64</v>
      </c>
      <c r="B40" s="99"/>
      <c r="C40" s="61" t="s">
        <v>65</v>
      </c>
      <c r="D40" s="62"/>
      <c r="E40" s="6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66"/>
      <c r="R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9"/>
      <c r="AD40" s="66"/>
      <c r="AE40" s="63"/>
      <c r="AF40" s="64"/>
      <c r="AG40" s="64"/>
      <c r="AH40" s="64"/>
      <c r="AI40" s="64">
        <v>112000.0</v>
      </c>
      <c r="AJ40" s="64"/>
      <c r="AK40" s="64"/>
      <c r="AL40" s="64"/>
      <c r="AM40" s="64"/>
      <c r="AN40" s="64"/>
      <c r="AO40" s="64"/>
      <c r="AP40" s="64"/>
      <c r="AQ40" s="66"/>
      <c r="AR40" s="67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9"/>
      <c r="BD40" s="66"/>
    </row>
    <row r="41" ht="15.75" customHeight="1">
      <c r="A41" s="8" t="s">
        <v>66</v>
      </c>
      <c r="B41" s="107"/>
      <c r="C41" s="80" t="s">
        <v>50</v>
      </c>
      <c r="D41" s="81">
        <f t="shared" ref="D41:AJ41" si="13">+D39+D40</f>
        <v>0</v>
      </c>
      <c r="E41" s="82">
        <f t="shared" si="13"/>
        <v>0</v>
      </c>
      <c r="F41" s="83">
        <f t="shared" si="13"/>
        <v>0</v>
      </c>
      <c r="G41" s="83">
        <f t="shared" si="13"/>
        <v>0</v>
      </c>
      <c r="H41" s="83">
        <f t="shared" si="13"/>
        <v>0</v>
      </c>
      <c r="I41" s="83">
        <f t="shared" si="13"/>
        <v>0</v>
      </c>
      <c r="J41" s="83">
        <f t="shared" si="13"/>
        <v>0</v>
      </c>
      <c r="K41" s="83">
        <f t="shared" si="13"/>
        <v>0</v>
      </c>
      <c r="L41" s="83">
        <f t="shared" si="13"/>
        <v>0</v>
      </c>
      <c r="M41" s="83">
        <f t="shared" si="13"/>
        <v>0</v>
      </c>
      <c r="N41" s="83">
        <f t="shared" si="13"/>
        <v>0</v>
      </c>
      <c r="O41" s="83">
        <f t="shared" si="13"/>
        <v>16700</v>
      </c>
      <c r="P41" s="84">
        <f t="shared" si="13"/>
        <v>0</v>
      </c>
      <c r="Q41" s="85">
        <f t="shared" si="13"/>
        <v>0</v>
      </c>
      <c r="R41" s="82">
        <f t="shared" si="13"/>
        <v>0</v>
      </c>
      <c r="S41" s="83">
        <f t="shared" si="13"/>
        <v>0</v>
      </c>
      <c r="T41" s="83">
        <f t="shared" si="13"/>
        <v>0</v>
      </c>
      <c r="U41" s="83">
        <f t="shared" si="13"/>
        <v>0</v>
      </c>
      <c r="V41" s="83">
        <f t="shared" si="13"/>
        <v>0</v>
      </c>
      <c r="W41" s="83">
        <f t="shared" si="13"/>
        <v>33300</v>
      </c>
      <c r="X41" s="83">
        <f t="shared" si="13"/>
        <v>0</v>
      </c>
      <c r="Y41" s="83">
        <f t="shared" si="13"/>
        <v>0</v>
      </c>
      <c r="Z41" s="83">
        <f t="shared" si="13"/>
        <v>0</v>
      </c>
      <c r="AA41" s="83">
        <f t="shared" si="13"/>
        <v>0</v>
      </c>
      <c r="AB41" s="83">
        <f t="shared" si="13"/>
        <v>0</v>
      </c>
      <c r="AC41" s="84">
        <f t="shared" si="13"/>
        <v>0</v>
      </c>
      <c r="AD41" s="85">
        <f t="shared" si="13"/>
        <v>0</v>
      </c>
      <c r="AE41" s="82">
        <f t="shared" si="13"/>
        <v>2438</v>
      </c>
      <c r="AF41" s="83">
        <f t="shared" si="13"/>
        <v>0</v>
      </c>
      <c r="AG41" s="83">
        <f t="shared" si="13"/>
        <v>0</v>
      </c>
      <c r="AH41" s="83">
        <f t="shared" si="13"/>
        <v>0</v>
      </c>
      <c r="AI41" s="83">
        <f t="shared" si="13"/>
        <v>112000</v>
      </c>
      <c r="AJ41" s="83">
        <f t="shared" si="13"/>
        <v>0</v>
      </c>
      <c r="AK41" s="83" t="str">
        <f>+AK39</f>
        <v/>
      </c>
      <c r="AL41" s="83"/>
      <c r="AM41" s="83"/>
      <c r="AN41" s="83"/>
      <c r="AO41" s="83"/>
      <c r="AP41" s="83"/>
      <c r="AQ41" s="85"/>
      <c r="AR41" s="82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85"/>
    </row>
    <row r="42" ht="8.25" customHeight="1">
      <c r="A42" s="8"/>
      <c r="B42" s="8"/>
      <c r="C42" s="8"/>
      <c r="D42" s="93"/>
      <c r="E42" s="94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6"/>
      <c r="Q42" s="97"/>
      <c r="R42" s="94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6"/>
      <c r="AD42" s="97"/>
      <c r="AE42" s="9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7"/>
      <c r="AR42" s="94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6"/>
      <c r="BD42" s="97"/>
    </row>
    <row r="43" ht="15.75" customHeight="1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ht="15.75" customHeight="1">
      <c r="A44" s="8"/>
      <c r="B44" s="31" t="s">
        <v>69</v>
      </c>
      <c r="C44" s="108" t="s">
        <v>70</v>
      </c>
      <c r="D44" s="81"/>
      <c r="E44" s="109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1"/>
      <c r="Q44" s="8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85"/>
      <c r="AE44" s="109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8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85"/>
    </row>
    <row r="45" ht="15.75" customHeight="1">
      <c r="A45" s="8" t="s">
        <v>71</v>
      </c>
      <c r="B45" s="112"/>
      <c r="C45" s="113" t="s">
        <v>72</v>
      </c>
      <c r="D45" s="16">
        <v>0.0</v>
      </c>
      <c r="E45" s="101">
        <v>0.0</v>
      </c>
      <c r="F45" s="102">
        <v>0.0</v>
      </c>
      <c r="G45" s="102">
        <v>0.0</v>
      </c>
      <c r="H45" s="102">
        <v>0.0</v>
      </c>
      <c r="I45" s="102">
        <v>0.0</v>
      </c>
      <c r="J45" s="102">
        <v>0.0</v>
      </c>
      <c r="K45" s="102">
        <v>0.0</v>
      </c>
      <c r="L45" s="102">
        <v>0.0</v>
      </c>
      <c r="M45" s="102">
        <v>0.0</v>
      </c>
      <c r="N45" s="102">
        <v>0.0</v>
      </c>
      <c r="O45" s="102">
        <v>0.0</v>
      </c>
      <c r="P45" s="103">
        <v>0.0</v>
      </c>
      <c r="Q45" s="20"/>
      <c r="R45" s="104">
        <v>0.0</v>
      </c>
      <c r="S45" s="105">
        <v>0.0</v>
      </c>
      <c r="T45" s="105">
        <v>0.0</v>
      </c>
      <c r="U45" s="105">
        <v>0.0</v>
      </c>
      <c r="V45" s="105">
        <v>0.0</v>
      </c>
      <c r="W45" s="105">
        <v>0.0</v>
      </c>
      <c r="X45" s="105">
        <v>0.0</v>
      </c>
      <c r="Y45" s="105">
        <v>0.0</v>
      </c>
      <c r="Z45" s="105">
        <v>0.0</v>
      </c>
      <c r="AA45" s="105">
        <v>0.0</v>
      </c>
      <c r="AB45" s="105">
        <v>0.0</v>
      </c>
      <c r="AC45" s="106">
        <v>0.0</v>
      </c>
      <c r="AD45" s="20"/>
      <c r="AE45" s="101">
        <v>0.0</v>
      </c>
      <c r="AF45" s="102">
        <v>0.0</v>
      </c>
      <c r="AG45" s="102">
        <v>0.0</v>
      </c>
      <c r="AH45" s="102">
        <v>0.0</v>
      </c>
      <c r="AI45" s="102"/>
      <c r="AJ45" s="102"/>
      <c r="AK45" s="102"/>
      <c r="AL45" s="102"/>
      <c r="AM45" s="102"/>
      <c r="AN45" s="102"/>
      <c r="AO45" s="102"/>
      <c r="AP45" s="102"/>
      <c r="AQ45" s="20"/>
      <c r="AR45" s="104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6"/>
      <c r="BD45" s="20"/>
    </row>
    <row r="46" ht="15.75" customHeight="1">
      <c r="A46" s="8" t="s">
        <v>73</v>
      </c>
      <c r="B46" s="99"/>
      <c r="C46" s="114" t="s">
        <v>74</v>
      </c>
      <c r="D46" s="62">
        <v>0.0</v>
      </c>
      <c r="E46" s="63">
        <v>0.0</v>
      </c>
      <c r="F46" s="64">
        <v>0.0</v>
      </c>
      <c r="G46" s="64">
        <v>0.0</v>
      </c>
      <c r="H46" s="64">
        <v>0.0</v>
      </c>
      <c r="I46" s="64">
        <v>0.0</v>
      </c>
      <c r="J46" s="64">
        <v>0.0</v>
      </c>
      <c r="K46" s="64">
        <v>0.0</v>
      </c>
      <c r="L46" s="64">
        <v>0.0</v>
      </c>
      <c r="M46" s="64">
        <v>0.0</v>
      </c>
      <c r="N46" s="64">
        <v>0.0</v>
      </c>
      <c r="O46" s="64">
        <v>0.0</v>
      </c>
      <c r="P46" s="65">
        <v>0.0</v>
      </c>
      <c r="Q46" s="66"/>
      <c r="R46" s="67">
        <v>0.0</v>
      </c>
      <c r="S46" s="68">
        <v>0.0</v>
      </c>
      <c r="T46" s="68">
        <v>0.0</v>
      </c>
      <c r="U46" s="68">
        <v>0.0</v>
      </c>
      <c r="V46" s="68">
        <v>0.0</v>
      </c>
      <c r="W46" s="68">
        <v>0.0</v>
      </c>
      <c r="X46" s="68">
        <v>0.0</v>
      </c>
      <c r="Y46" s="68">
        <v>0.0</v>
      </c>
      <c r="Z46" s="68">
        <v>0.0</v>
      </c>
      <c r="AA46" s="68">
        <v>0.0</v>
      </c>
      <c r="AB46" s="68">
        <v>0.0</v>
      </c>
      <c r="AC46" s="69">
        <v>0.0</v>
      </c>
      <c r="AD46" s="66"/>
      <c r="AE46" s="63">
        <v>0.0</v>
      </c>
      <c r="AF46" s="64">
        <v>0.0</v>
      </c>
      <c r="AG46" s="64">
        <v>0.0</v>
      </c>
      <c r="AH46" s="64">
        <v>0.0</v>
      </c>
      <c r="AI46" s="64"/>
      <c r="AJ46" s="64"/>
      <c r="AK46" s="64"/>
      <c r="AL46" s="64"/>
      <c r="AM46" s="64"/>
      <c r="AN46" s="64"/>
      <c r="AO46" s="64"/>
      <c r="AP46" s="64"/>
      <c r="AQ46" s="66"/>
      <c r="AR46" s="67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9"/>
      <c r="BD46" s="66"/>
    </row>
    <row r="47" ht="15.75" customHeight="1">
      <c r="A47" s="8"/>
      <c r="B47" s="51"/>
      <c r="C47" s="114"/>
      <c r="D47" s="62"/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66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66"/>
      <c r="AE47" s="63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6"/>
      <c r="AR47" s="67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9"/>
      <c r="BD47" s="66"/>
    </row>
    <row r="48" ht="15.75" customHeight="1">
      <c r="A48" s="8" t="s">
        <v>69</v>
      </c>
      <c r="B48" s="79"/>
      <c r="C48" s="80" t="s">
        <v>50</v>
      </c>
      <c r="D48" s="81">
        <f t="shared" ref="D48:P48" si="14">+D45+D46+D47</f>
        <v>0</v>
      </c>
      <c r="E48" s="82">
        <f t="shared" si="14"/>
        <v>0</v>
      </c>
      <c r="F48" s="83">
        <f t="shared" si="14"/>
        <v>0</v>
      </c>
      <c r="G48" s="83">
        <f t="shared" si="14"/>
        <v>0</v>
      </c>
      <c r="H48" s="83">
        <f t="shared" si="14"/>
        <v>0</v>
      </c>
      <c r="I48" s="83">
        <f t="shared" si="14"/>
        <v>0</v>
      </c>
      <c r="J48" s="83">
        <f t="shared" si="14"/>
        <v>0</v>
      </c>
      <c r="K48" s="83">
        <f t="shared" si="14"/>
        <v>0</v>
      </c>
      <c r="L48" s="83">
        <f t="shared" si="14"/>
        <v>0</v>
      </c>
      <c r="M48" s="83">
        <f t="shared" si="14"/>
        <v>0</v>
      </c>
      <c r="N48" s="83">
        <f t="shared" si="14"/>
        <v>0</v>
      </c>
      <c r="O48" s="83">
        <f t="shared" si="14"/>
        <v>0</v>
      </c>
      <c r="P48" s="84">
        <f t="shared" si="14"/>
        <v>0</v>
      </c>
      <c r="Q48" s="85"/>
      <c r="R48" s="82">
        <f t="shared" ref="R48:AC48" si="15">+R45+R46+R47</f>
        <v>0</v>
      </c>
      <c r="S48" s="83">
        <f t="shared" si="15"/>
        <v>0</v>
      </c>
      <c r="T48" s="83">
        <f t="shared" si="15"/>
        <v>0</v>
      </c>
      <c r="U48" s="83">
        <f t="shared" si="15"/>
        <v>0</v>
      </c>
      <c r="V48" s="83">
        <f t="shared" si="15"/>
        <v>0</v>
      </c>
      <c r="W48" s="83">
        <f t="shared" si="15"/>
        <v>0</v>
      </c>
      <c r="X48" s="83">
        <f t="shared" si="15"/>
        <v>0</v>
      </c>
      <c r="Y48" s="83">
        <f t="shared" si="15"/>
        <v>0</v>
      </c>
      <c r="Z48" s="83">
        <f t="shared" si="15"/>
        <v>0</v>
      </c>
      <c r="AA48" s="83">
        <f t="shared" si="15"/>
        <v>0</v>
      </c>
      <c r="AB48" s="83">
        <f t="shared" si="15"/>
        <v>0</v>
      </c>
      <c r="AC48" s="84">
        <f t="shared" si="15"/>
        <v>0</v>
      </c>
      <c r="AD48" s="85"/>
      <c r="AE48" s="82">
        <f t="shared" ref="AE48:AK48" si="16">+AE45+AE46+AE47</f>
        <v>0</v>
      </c>
      <c r="AF48" s="83">
        <f t="shared" si="16"/>
        <v>0</v>
      </c>
      <c r="AG48" s="83">
        <f t="shared" si="16"/>
        <v>0</v>
      </c>
      <c r="AH48" s="83">
        <f t="shared" si="16"/>
        <v>0</v>
      </c>
      <c r="AI48" s="83">
        <f t="shared" si="16"/>
        <v>0</v>
      </c>
      <c r="AJ48" s="83">
        <f t="shared" si="16"/>
        <v>0</v>
      </c>
      <c r="AK48" s="83">
        <f t="shared" si="16"/>
        <v>0</v>
      </c>
      <c r="AL48" s="83"/>
      <c r="AM48" s="83"/>
      <c r="AN48" s="83"/>
      <c r="AO48" s="83"/>
      <c r="AP48" s="83"/>
      <c r="AQ48" s="85"/>
      <c r="AR48" s="82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4"/>
      <c r="BD48" s="85"/>
    </row>
    <row r="49" ht="8.25" customHeight="1">
      <c r="A49" s="8"/>
      <c r="B49" s="8"/>
      <c r="C49" s="8"/>
      <c r="D49" s="93"/>
      <c r="E49" s="94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97"/>
      <c r="R49" s="94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7"/>
      <c r="AE49" s="94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7"/>
      <c r="AR49" s="94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6"/>
      <c r="BD49" s="97"/>
    </row>
    <row r="50" ht="15.75" customHeight="1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ht="15.75" customHeight="1">
      <c r="A51" s="8" t="s">
        <v>77</v>
      </c>
      <c r="B51" s="115"/>
      <c r="C51" s="113" t="s">
        <v>78</v>
      </c>
      <c r="D51" s="16">
        <v>0.0</v>
      </c>
      <c r="E51" s="101">
        <v>0.0</v>
      </c>
      <c r="F51" s="102">
        <v>0.0</v>
      </c>
      <c r="G51" s="102">
        <v>0.0</v>
      </c>
      <c r="H51" s="102">
        <v>0.0</v>
      </c>
      <c r="I51" s="102">
        <v>0.0</v>
      </c>
      <c r="J51" s="102">
        <v>0.0</v>
      </c>
      <c r="K51" s="102">
        <v>0.0</v>
      </c>
      <c r="L51" s="102">
        <v>0.0</v>
      </c>
      <c r="M51" s="102">
        <v>0.0</v>
      </c>
      <c r="N51" s="102">
        <v>0.0</v>
      </c>
      <c r="O51" s="102">
        <v>0.0</v>
      </c>
      <c r="P51" s="103">
        <v>0.0</v>
      </c>
      <c r="Q51" s="20"/>
      <c r="R51" s="104">
        <v>0.0</v>
      </c>
      <c r="S51" s="105">
        <v>0.0</v>
      </c>
      <c r="T51" s="105">
        <v>0.0</v>
      </c>
      <c r="U51" s="105">
        <v>0.0</v>
      </c>
      <c r="V51" s="105">
        <v>0.0</v>
      </c>
      <c r="W51" s="105">
        <v>0.0</v>
      </c>
      <c r="X51" s="105">
        <v>0.0</v>
      </c>
      <c r="Y51" s="105">
        <v>0.0</v>
      </c>
      <c r="Z51" s="105">
        <v>0.0</v>
      </c>
      <c r="AA51" s="105">
        <v>0.0</v>
      </c>
      <c r="AB51" s="105">
        <v>0.0</v>
      </c>
      <c r="AC51" s="106">
        <v>0.0</v>
      </c>
      <c r="AD51" s="20"/>
      <c r="AE51" s="101">
        <v>0.0</v>
      </c>
      <c r="AF51" s="102">
        <v>0.0</v>
      </c>
      <c r="AG51" s="102">
        <v>0.0</v>
      </c>
      <c r="AH51" s="102">
        <v>0.0</v>
      </c>
      <c r="AI51" s="102">
        <v>62.0</v>
      </c>
      <c r="AJ51" s="102"/>
      <c r="AK51" s="102"/>
      <c r="AL51" s="102"/>
      <c r="AM51" s="102"/>
      <c r="AN51" s="102"/>
      <c r="AO51" s="102"/>
      <c r="AP51" s="102"/>
      <c r="AQ51" s="20"/>
      <c r="AR51" s="104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6"/>
      <c r="BD51" s="20"/>
    </row>
    <row r="52" ht="15.75" customHeight="1">
      <c r="A52" s="8" t="s">
        <v>79</v>
      </c>
      <c r="B52" s="99"/>
      <c r="C52" s="114"/>
      <c r="D52" s="62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5"/>
      <c r="Q52" s="66"/>
      <c r="R52" s="67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9"/>
      <c r="AD52" s="66"/>
      <c r="AE52" s="63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6"/>
      <c r="AR52" s="67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9"/>
      <c r="BD52" s="66"/>
    </row>
    <row r="53" ht="15.75" customHeight="1">
      <c r="A53" s="8"/>
      <c r="B53" s="51"/>
      <c r="C53" s="114"/>
      <c r="D53" s="62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  <c r="Q53" s="66"/>
      <c r="R53" s="67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  <c r="AD53" s="66"/>
      <c r="AE53" s="63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6"/>
      <c r="AR53" s="67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9"/>
      <c r="BD53" s="66"/>
    </row>
    <row r="54" ht="15.75" customHeight="1">
      <c r="A54" s="8" t="s">
        <v>75</v>
      </c>
      <c r="B54" s="79"/>
      <c r="C54" s="116" t="s">
        <v>50</v>
      </c>
      <c r="D54" s="81">
        <f t="shared" ref="D54:P54" si="17">+D51+D52+D53</f>
        <v>0</v>
      </c>
      <c r="E54" s="82">
        <f t="shared" si="17"/>
        <v>0</v>
      </c>
      <c r="F54" s="83">
        <f t="shared" si="17"/>
        <v>0</v>
      </c>
      <c r="G54" s="83">
        <f t="shared" si="17"/>
        <v>0</v>
      </c>
      <c r="H54" s="83">
        <f t="shared" si="17"/>
        <v>0</v>
      </c>
      <c r="I54" s="83">
        <f t="shared" si="17"/>
        <v>0</v>
      </c>
      <c r="J54" s="83">
        <f t="shared" si="17"/>
        <v>0</v>
      </c>
      <c r="K54" s="83">
        <f t="shared" si="17"/>
        <v>0</v>
      </c>
      <c r="L54" s="83">
        <f t="shared" si="17"/>
        <v>0</v>
      </c>
      <c r="M54" s="83">
        <f t="shared" si="17"/>
        <v>0</v>
      </c>
      <c r="N54" s="83">
        <f t="shared" si="17"/>
        <v>0</v>
      </c>
      <c r="O54" s="83">
        <f t="shared" si="17"/>
        <v>0</v>
      </c>
      <c r="P54" s="84">
        <f t="shared" si="17"/>
        <v>0</v>
      </c>
      <c r="Q54" s="85"/>
      <c r="R54" s="82">
        <f t="shared" ref="R54:AC54" si="18">+R51+R52+R53</f>
        <v>0</v>
      </c>
      <c r="S54" s="83">
        <f t="shared" si="18"/>
        <v>0</v>
      </c>
      <c r="T54" s="83">
        <f t="shared" si="18"/>
        <v>0</v>
      </c>
      <c r="U54" s="83">
        <f t="shared" si="18"/>
        <v>0</v>
      </c>
      <c r="V54" s="83">
        <f t="shared" si="18"/>
        <v>0</v>
      </c>
      <c r="W54" s="83">
        <f t="shared" si="18"/>
        <v>0</v>
      </c>
      <c r="X54" s="83">
        <f t="shared" si="18"/>
        <v>0</v>
      </c>
      <c r="Y54" s="83">
        <f t="shared" si="18"/>
        <v>0</v>
      </c>
      <c r="Z54" s="83">
        <f t="shared" si="18"/>
        <v>0</v>
      </c>
      <c r="AA54" s="83">
        <f t="shared" si="18"/>
        <v>0</v>
      </c>
      <c r="AB54" s="83">
        <f t="shared" si="18"/>
        <v>0</v>
      </c>
      <c r="AC54" s="84">
        <f t="shared" si="18"/>
        <v>0</v>
      </c>
      <c r="AD54" s="85"/>
      <c r="AE54" s="82">
        <f t="shared" ref="AE54:AK54" si="19">+AE51+AE52+AE53</f>
        <v>0</v>
      </c>
      <c r="AF54" s="83">
        <f t="shared" si="19"/>
        <v>0</v>
      </c>
      <c r="AG54" s="83">
        <f t="shared" si="19"/>
        <v>0</v>
      </c>
      <c r="AH54" s="83">
        <f t="shared" si="19"/>
        <v>0</v>
      </c>
      <c r="AI54" s="83">
        <f t="shared" si="19"/>
        <v>62</v>
      </c>
      <c r="AJ54" s="83">
        <f t="shared" si="19"/>
        <v>0</v>
      </c>
      <c r="AK54" s="83">
        <f t="shared" si="19"/>
        <v>0</v>
      </c>
      <c r="AL54" s="83"/>
      <c r="AM54" s="83"/>
      <c r="AN54" s="83"/>
      <c r="AO54" s="83"/>
      <c r="AP54" s="83"/>
      <c r="AQ54" s="85"/>
      <c r="AR54" s="82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4"/>
      <c r="BD54" s="85"/>
    </row>
    <row r="55" ht="6.75" customHeight="1">
      <c r="A55" s="8"/>
      <c r="B55" s="8"/>
      <c r="C55" s="8"/>
      <c r="D55" s="93"/>
      <c r="E55" s="9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6"/>
      <c r="Q55" s="97"/>
      <c r="R55" s="94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6"/>
      <c r="AD55" s="97"/>
      <c r="AE55" s="94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7"/>
      <c r="AR55" s="94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6"/>
      <c r="BD55" s="97"/>
    </row>
    <row r="56" ht="15.75" customHeight="1">
      <c r="A56" s="8"/>
      <c r="B56" s="117" t="s">
        <v>80</v>
      </c>
      <c r="C56" s="118"/>
      <c r="D56" s="119">
        <f t="shared" ref="D56:P56" si="20">D29+D36+D41+D48+D54</f>
        <v>255712</v>
      </c>
      <c r="E56" s="120">
        <f t="shared" si="20"/>
        <v>0</v>
      </c>
      <c r="F56" s="121">
        <f t="shared" si="20"/>
        <v>55592.53</v>
      </c>
      <c r="G56" s="121">
        <f t="shared" si="20"/>
        <v>50000</v>
      </c>
      <c r="H56" s="121">
        <f t="shared" si="20"/>
        <v>0</v>
      </c>
      <c r="I56" s="121">
        <f t="shared" si="20"/>
        <v>50000</v>
      </c>
      <c r="J56" s="121">
        <f t="shared" si="20"/>
        <v>30000</v>
      </c>
      <c r="K56" s="121">
        <f t="shared" si="20"/>
        <v>67960</v>
      </c>
      <c r="L56" s="121">
        <f t="shared" si="20"/>
        <v>4700</v>
      </c>
      <c r="M56" s="121">
        <f t="shared" si="20"/>
        <v>25711.55</v>
      </c>
      <c r="N56" s="121">
        <f t="shared" si="20"/>
        <v>90000</v>
      </c>
      <c r="O56" s="121">
        <f t="shared" si="20"/>
        <v>118700</v>
      </c>
      <c r="P56" s="122">
        <f t="shared" si="20"/>
        <v>20000</v>
      </c>
      <c r="Q56" s="123"/>
      <c r="R56" s="120">
        <f t="shared" ref="R56:AC56" si="21">R29+R36+R41+R48+R54</f>
        <v>58000</v>
      </c>
      <c r="S56" s="121">
        <f t="shared" si="21"/>
        <v>124000</v>
      </c>
      <c r="T56" s="121">
        <f t="shared" si="21"/>
        <v>112000</v>
      </c>
      <c r="U56" s="121">
        <f t="shared" si="21"/>
        <v>10000</v>
      </c>
      <c r="V56" s="121">
        <f t="shared" si="21"/>
        <v>137000</v>
      </c>
      <c r="W56" s="121">
        <f t="shared" si="21"/>
        <v>42800</v>
      </c>
      <c r="X56" s="121">
        <f t="shared" si="21"/>
        <v>400000</v>
      </c>
      <c r="Y56" s="121">
        <f t="shared" si="21"/>
        <v>0</v>
      </c>
      <c r="Z56" s="121">
        <f t="shared" si="21"/>
        <v>40000</v>
      </c>
      <c r="AA56" s="121">
        <f t="shared" si="21"/>
        <v>110000</v>
      </c>
      <c r="AB56" s="121">
        <f t="shared" si="21"/>
        <v>110000</v>
      </c>
      <c r="AC56" s="122">
        <f t="shared" si="21"/>
        <v>110000</v>
      </c>
      <c r="AD56" s="123"/>
      <c r="AE56" s="120">
        <f t="shared" ref="AE56:AK56" si="22">AE29+AE36+AE41+AE48+AE54</f>
        <v>2438</v>
      </c>
      <c r="AF56" s="121">
        <f t="shared" si="22"/>
        <v>0</v>
      </c>
      <c r="AG56" s="121">
        <f t="shared" si="22"/>
        <v>0</v>
      </c>
      <c r="AH56" s="121">
        <f t="shared" si="22"/>
        <v>500000</v>
      </c>
      <c r="AI56" s="121">
        <f t="shared" si="22"/>
        <v>112062</v>
      </c>
      <c r="AJ56" s="121">
        <f t="shared" si="22"/>
        <v>530000</v>
      </c>
      <c r="AK56" s="121">
        <f t="shared" si="22"/>
        <v>0</v>
      </c>
      <c r="AL56" s="121"/>
      <c r="AM56" s="121"/>
      <c r="AN56" s="121"/>
      <c r="AO56" s="121"/>
      <c r="AP56" s="121"/>
      <c r="AQ56" s="123"/>
      <c r="AR56" s="120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2"/>
      <c r="BD56" s="123"/>
    </row>
    <row r="57" ht="15.75" customHeight="1">
      <c r="A57" s="8"/>
      <c r="B57" s="8"/>
      <c r="C57" s="8"/>
      <c r="D57" s="93"/>
      <c r="E57" s="94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6"/>
      <c r="Q57" s="97"/>
      <c r="R57" s="94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4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7"/>
      <c r="AR57" s="94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6"/>
      <c r="BD57" s="97"/>
    </row>
    <row r="58" ht="15.75" customHeight="1">
      <c r="A58" s="8">
        <v>2.0</v>
      </c>
      <c r="B58" s="124">
        <v>2.0</v>
      </c>
      <c r="C58" s="125" t="s">
        <v>81</v>
      </c>
      <c r="D58" s="81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8"/>
      <c r="Q58" s="85"/>
      <c r="R58" s="129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1"/>
      <c r="AD58" s="85"/>
      <c r="AE58" s="126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85"/>
      <c r="AR58" s="129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1"/>
      <c r="BD58" s="85"/>
    </row>
    <row r="59" ht="15.75" customHeight="1">
      <c r="A59" s="8"/>
      <c r="B59" s="125" t="s">
        <v>82</v>
      </c>
      <c r="C59" s="125" t="s">
        <v>83</v>
      </c>
      <c r="D59" s="81"/>
      <c r="E59" s="126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8"/>
      <c r="Q59" s="85"/>
      <c r="R59" s="129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1"/>
      <c r="AD59" s="85"/>
      <c r="AE59" s="126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85"/>
      <c r="AR59" s="129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1"/>
      <c r="BD59" s="85"/>
    </row>
    <row r="60" ht="15.75" customHeight="1">
      <c r="A60" s="8" t="s">
        <v>84</v>
      </c>
      <c r="B60" s="132" t="s">
        <v>84</v>
      </c>
      <c r="C60" s="133" t="s">
        <v>85</v>
      </c>
      <c r="D60" s="134">
        <f t="shared" ref="D60:P60" si="23">-SUMIF($B$108:$B$251,$B60,D$108:D$251)</f>
        <v>0</v>
      </c>
      <c r="E60" s="135">
        <f t="shared" si="23"/>
        <v>0</v>
      </c>
      <c r="F60" s="136">
        <f t="shared" si="23"/>
        <v>0</v>
      </c>
      <c r="G60" s="136">
        <f t="shared" si="23"/>
        <v>0</v>
      </c>
      <c r="H60" s="136">
        <f t="shared" si="23"/>
        <v>0</v>
      </c>
      <c r="I60" s="136">
        <f t="shared" si="23"/>
        <v>0</v>
      </c>
      <c r="J60" s="136">
        <f t="shared" si="23"/>
        <v>0</v>
      </c>
      <c r="K60" s="136">
        <f t="shared" si="23"/>
        <v>0</v>
      </c>
      <c r="L60" s="136">
        <f t="shared" si="23"/>
        <v>0</v>
      </c>
      <c r="M60" s="136">
        <f t="shared" si="23"/>
        <v>0</v>
      </c>
      <c r="N60" s="136">
        <f t="shared" si="23"/>
        <v>0</v>
      </c>
      <c r="O60" s="136">
        <f t="shared" si="23"/>
        <v>0</v>
      </c>
      <c r="P60" s="137">
        <f t="shared" si="23"/>
        <v>0</v>
      </c>
      <c r="Q60" s="138"/>
      <c r="R60" s="139">
        <f t="shared" ref="R60:AC60" si="24">-SUMIF($B$108:$B$251,$B60,R$108:R$251)</f>
        <v>0</v>
      </c>
      <c r="S60" s="140">
        <f t="shared" si="24"/>
        <v>0</v>
      </c>
      <c r="T60" s="140">
        <f t="shared" si="24"/>
        <v>0</v>
      </c>
      <c r="U60" s="140">
        <f t="shared" si="24"/>
        <v>0</v>
      </c>
      <c r="V60" s="140">
        <f t="shared" si="24"/>
        <v>0</v>
      </c>
      <c r="W60" s="140">
        <f t="shared" si="24"/>
        <v>0</v>
      </c>
      <c r="X60" s="140">
        <f t="shared" si="24"/>
        <v>0</v>
      </c>
      <c r="Y60" s="140">
        <f t="shared" si="24"/>
        <v>0</v>
      </c>
      <c r="Z60" s="140">
        <f t="shared" si="24"/>
        <v>0</v>
      </c>
      <c r="AA60" s="140">
        <f t="shared" si="24"/>
        <v>0</v>
      </c>
      <c r="AB60" s="140">
        <f t="shared" si="24"/>
        <v>0</v>
      </c>
      <c r="AC60" s="141">
        <f t="shared" si="24"/>
        <v>0</v>
      </c>
      <c r="AD60" s="138"/>
      <c r="AE60" s="135">
        <f t="shared" ref="AE60:AK60" si="25">-SUMIF($B$108:$B$251,$B60,AE$108:AE$251)</f>
        <v>0</v>
      </c>
      <c r="AF60" s="136">
        <f t="shared" si="25"/>
        <v>0</v>
      </c>
      <c r="AG60" s="136">
        <f t="shared" si="25"/>
        <v>0</v>
      </c>
      <c r="AH60" s="136">
        <f t="shared" si="25"/>
        <v>0</v>
      </c>
      <c r="AI60" s="136">
        <f t="shared" si="25"/>
        <v>-25000</v>
      </c>
      <c r="AJ60" s="136">
        <f t="shared" si="25"/>
        <v>-25000</v>
      </c>
      <c r="AK60" s="136">
        <f t="shared" si="25"/>
        <v>-25000</v>
      </c>
      <c r="AL60" s="136"/>
      <c r="AM60" s="136"/>
      <c r="AN60" s="136"/>
      <c r="AO60" s="136"/>
      <c r="AP60" s="136"/>
      <c r="AQ60" s="138"/>
      <c r="AR60" s="139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1"/>
      <c r="BD60" s="138"/>
    </row>
    <row r="61" ht="15.75" customHeight="1">
      <c r="A61" s="8" t="s">
        <v>86</v>
      </c>
      <c r="B61" s="142" t="s">
        <v>86</v>
      </c>
      <c r="C61" s="143" t="s">
        <v>87</v>
      </c>
      <c r="D61" s="53">
        <f t="shared" ref="D61:P61" si="26">-SUMIF($B$108:$B$251,$B61,D$108:D$251)</f>
        <v>0</v>
      </c>
      <c r="E61" s="144">
        <f t="shared" si="26"/>
        <v>-2592.17</v>
      </c>
      <c r="F61" s="145">
        <f t="shared" si="26"/>
        <v>-34664.42</v>
      </c>
      <c r="G61" s="145">
        <f t="shared" si="26"/>
        <v>-27385.17</v>
      </c>
      <c r="H61" s="145">
        <f t="shared" si="26"/>
        <v>0</v>
      </c>
      <c r="I61" s="145">
        <f t="shared" si="26"/>
        <v>-18062.82</v>
      </c>
      <c r="J61" s="145">
        <f t="shared" si="26"/>
        <v>-13402</v>
      </c>
      <c r="K61" s="145">
        <f t="shared" si="26"/>
        <v>-43606.82</v>
      </c>
      <c r="L61" s="145">
        <f t="shared" si="26"/>
        <v>0</v>
      </c>
      <c r="M61" s="145">
        <f t="shared" si="26"/>
        <v>-1205</v>
      </c>
      <c r="N61" s="145">
        <f t="shared" si="26"/>
        <v>-9243</v>
      </c>
      <c r="O61" s="145">
        <f t="shared" si="26"/>
        <v>-55580</v>
      </c>
      <c r="P61" s="146">
        <f t="shared" si="26"/>
        <v>-27478</v>
      </c>
      <c r="Q61" s="57"/>
      <c r="R61" s="58">
        <f t="shared" ref="R61:AC61" si="27">-SUMIF($B$108:$B$251,$B61,R$108:R$251)</f>
        <v>-10829</v>
      </c>
      <c r="S61" s="59">
        <f t="shared" si="27"/>
        <v>-84514</v>
      </c>
      <c r="T61" s="59">
        <f t="shared" si="27"/>
        <v>-88738</v>
      </c>
      <c r="U61" s="59">
        <f t="shared" si="27"/>
        <v>-3039</v>
      </c>
      <c r="V61" s="59">
        <f t="shared" si="27"/>
        <v>-82922</v>
      </c>
      <c r="W61" s="59">
        <f t="shared" si="27"/>
        <v>-490</v>
      </c>
      <c r="X61" s="59">
        <f t="shared" si="27"/>
        <v>-54941</v>
      </c>
      <c r="Y61" s="59">
        <f t="shared" si="27"/>
        <v>-66363</v>
      </c>
      <c r="Z61" s="59">
        <f t="shared" si="27"/>
        <v>-6965</v>
      </c>
      <c r="AA61" s="59">
        <f t="shared" si="27"/>
        <v>-6871</v>
      </c>
      <c r="AB61" s="59">
        <f t="shared" si="27"/>
        <v>-32934</v>
      </c>
      <c r="AC61" s="60">
        <f t="shared" si="27"/>
        <v>-2722.5</v>
      </c>
      <c r="AD61" s="57"/>
      <c r="AE61" s="144">
        <f t="shared" ref="AE61:AK61" si="28">-SUMIF($B$108:$B$251,$B61,AE$108:AE$251)</f>
        <v>-10015</v>
      </c>
      <c r="AF61" s="145">
        <f t="shared" si="28"/>
        <v>-6167</v>
      </c>
      <c r="AG61" s="145">
        <f t="shared" si="28"/>
        <v>-1825</v>
      </c>
      <c r="AH61" s="145">
        <f t="shared" si="28"/>
        <v>-116796</v>
      </c>
      <c r="AI61" s="145">
        <f t="shared" si="28"/>
        <v>-14542.91</v>
      </c>
      <c r="AJ61" s="145">
        <f t="shared" si="28"/>
        <v>-142813.34</v>
      </c>
      <c r="AK61" s="145">
        <f t="shared" si="28"/>
        <v>-16614.23</v>
      </c>
      <c r="AL61" s="145"/>
      <c r="AM61" s="145"/>
      <c r="AN61" s="145"/>
      <c r="AO61" s="145"/>
      <c r="AP61" s="145"/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ht="15.75" customHeight="1">
      <c r="A62" s="8" t="s">
        <v>88</v>
      </c>
      <c r="B62" s="147" t="s">
        <v>88</v>
      </c>
      <c r="C62" s="148" t="s">
        <v>89</v>
      </c>
      <c r="D62" s="62">
        <f t="shared" ref="D62:P62" si="29">-SUMIF($B$108:$B$251,$B62,D$108:D$251)</f>
        <v>0</v>
      </c>
      <c r="E62" s="149">
        <f t="shared" si="29"/>
        <v>-1390</v>
      </c>
      <c r="F62" s="150">
        <f t="shared" si="29"/>
        <v>-202.8</v>
      </c>
      <c r="G62" s="150">
        <f t="shared" si="29"/>
        <v>-15000</v>
      </c>
      <c r="H62" s="150">
        <f t="shared" si="29"/>
        <v>0</v>
      </c>
      <c r="I62" s="150">
        <f t="shared" si="29"/>
        <v>-10000</v>
      </c>
      <c r="J62" s="150">
        <f t="shared" si="29"/>
        <v>-10000</v>
      </c>
      <c r="K62" s="150">
        <f t="shared" si="29"/>
        <v>0</v>
      </c>
      <c r="L62" s="150">
        <f t="shared" si="29"/>
        <v>0</v>
      </c>
      <c r="M62" s="150">
        <f t="shared" si="29"/>
        <v>0</v>
      </c>
      <c r="N62" s="150">
        <f t="shared" si="29"/>
        <v>0</v>
      </c>
      <c r="O62" s="150">
        <f t="shared" si="29"/>
        <v>-792</v>
      </c>
      <c r="P62" s="151">
        <f t="shared" si="29"/>
        <v>-349.5</v>
      </c>
      <c r="Q62" s="66"/>
      <c r="R62" s="67">
        <f t="shared" ref="R62:AC62" si="30">-SUMIF($B$108:$B$251,$B62,R$108:R$251)</f>
        <v>-5000</v>
      </c>
      <c r="S62" s="68">
        <f t="shared" si="30"/>
        <v>-44</v>
      </c>
      <c r="T62" s="68">
        <f t="shared" si="30"/>
        <v>0</v>
      </c>
      <c r="U62" s="68">
        <f t="shared" si="30"/>
        <v>-43</v>
      </c>
      <c r="V62" s="68">
        <f t="shared" si="30"/>
        <v>0</v>
      </c>
      <c r="W62" s="68">
        <f t="shared" si="30"/>
        <v>0</v>
      </c>
      <c r="X62" s="68">
        <f t="shared" si="30"/>
        <v>-6100</v>
      </c>
      <c r="Y62" s="68">
        <f t="shared" si="30"/>
        <v>-46377</v>
      </c>
      <c r="Z62" s="68">
        <f t="shared" si="30"/>
        <v>-4300</v>
      </c>
      <c r="AA62" s="68">
        <f t="shared" si="30"/>
        <v>0</v>
      </c>
      <c r="AB62" s="68">
        <f t="shared" si="30"/>
        <v>0</v>
      </c>
      <c r="AC62" s="69">
        <f t="shared" si="30"/>
        <v>-19014</v>
      </c>
      <c r="AD62" s="66"/>
      <c r="AE62" s="149">
        <f t="shared" ref="AE62:AK62" si="31">-SUMIF($B$108:$B$251,$B62,AE$108:AE$251)</f>
        <v>0</v>
      </c>
      <c r="AF62" s="150">
        <f t="shared" si="31"/>
        <v>0</v>
      </c>
      <c r="AG62" s="150">
        <f t="shared" si="31"/>
        <v>0</v>
      </c>
      <c r="AH62" s="150">
        <f t="shared" si="31"/>
        <v>-6267</v>
      </c>
      <c r="AI62" s="150">
        <f t="shared" si="31"/>
        <v>-3802.2</v>
      </c>
      <c r="AJ62" s="150">
        <f t="shared" si="31"/>
        <v>-1067.5</v>
      </c>
      <c r="AK62" s="150">
        <f t="shared" si="31"/>
        <v>-8192.37</v>
      </c>
      <c r="AL62" s="150"/>
      <c r="AM62" s="150"/>
      <c r="AN62" s="150"/>
      <c r="AO62" s="150"/>
      <c r="AP62" s="150"/>
      <c r="AQ62" s="66"/>
      <c r="AR62" s="67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9"/>
      <c r="BD62" s="66"/>
    </row>
    <row r="63" ht="15.75" customHeight="1">
      <c r="A63" s="8" t="s">
        <v>90</v>
      </c>
      <c r="B63" s="147" t="s">
        <v>90</v>
      </c>
      <c r="C63" s="152" t="s">
        <v>91</v>
      </c>
      <c r="D63" s="62">
        <f t="shared" ref="D63:P63" si="32">-SUMIF($B$108:$B$251,$B63,D$108:D$251)</f>
        <v>0</v>
      </c>
      <c r="E63" s="149">
        <f t="shared" si="32"/>
        <v>0</v>
      </c>
      <c r="F63" s="150">
        <f t="shared" si="32"/>
        <v>0</v>
      </c>
      <c r="G63" s="150">
        <f t="shared" si="32"/>
        <v>-240</v>
      </c>
      <c r="H63" s="150">
        <f t="shared" si="32"/>
        <v>0</v>
      </c>
      <c r="I63" s="150">
        <f t="shared" si="32"/>
        <v>0</v>
      </c>
      <c r="J63" s="150">
        <f t="shared" si="32"/>
        <v>0</v>
      </c>
      <c r="K63" s="150">
        <f t="shared" si="32"/>
        <v>0</v>
      </c>
      <c r="L63" s="150">
        <f t="shared" si="32"/>
        <v>0</v>
      </c>
      <c r="M63" s="150">
        <f t="shared" si="32"/>
        <v>0</v>
      </c>
      <c r="N63" s="150">
        <f t="shared" si="32"/>
        <v>-1279</v>
      </c>
      <c r="O63" s="150">
        <f t="shared" si="32"/>
        <v>-4151</v>
      </c>
      <c r="P63" s="151">
        <f t="shared" si="32"/>
        <v>0</v>
      </c>
      <c r="Q63" s="66"/>
      <c r="R63" s="67">
        <f t="shared" ref="R63:AC63" si="33">-SUMIF($B$108:$B$251,$B63,R$108:R$251)</f>
        <v>0</v>
      </c>
      <c r="S63" s="68">
        <f t="shared" si="33"/>
        <v>-1914</v>
      </c>
      <c r="T63" s="68">
        <f t="shared" si="33"/>
        <v>-765</v>
      </c>
      <c r="U63" s="68">
        <f t="shared" si="33"/>
        <v>0</v>
      </c>
      <c r="V63" s="68">
        <f t="shared" si="33"/>
        <v>0</v>
      </c>
      <c r="W63" s="68">
        <f t="shared" si="33"/>
        <v>-185</v>
      </c>
      <c r="X63" s="68">
        <f t="shared" si="33"/>
        <v>-13127</v>
      </c>
      <c r="Y63" s="68">
        <f t="shared" si="33"/>
        <v>-1619</v>
      </c>
      <c r="Z63" s="68">
        <f t="shared" si="33"/>
        <v>0</v>
      </c>
      <c r="AA63" s="68">
        <f t="shared" si="33"/>
        <v>0</v>
      </c>
      <c r="AB63" s="68">
        <f t="shared" si="33"/>
        <v>0</v>
      </c>
      <c r="AC63" s="69">
        <f t="shared" si="33"/>
        <v>0</v>
      </c>
      <c r="AD63" s="66"/>
      <c r="AE63" s="149">
        <f t="shared" ref="AE63:AK63" si="34">-SUMIF($B$108:$B$251,$B63,AE$108:AE$251)</f>
        <v>-1506</v>
      </c>
      <c r="AF63" s="150">
        <f t="shared" si="34"/>
        <v>-428</v>
      </c>
      <c r="AG63" s="150">
        <f t="shared" si="34"/>
        <v>0</v>
      </c>
      <c r="AH63" s="150">
        <f t="shared" si="34"/>
        <v>-36230</v>
      </c>
      <c r="AI63" s="150">
        <f t="shared" si="34"/>
        <v>-12775.21</v>
      </c>
      <c r="AJ63" s="150">
        <f t="shared" si="34"/>
        <v>-11198.56</v>
      </c>
      <c r="AK63" s="150">
        <f t="shared" si="34"/>
        <v>-2246.72</v>
      </c>
      <c r="AL63" s="150"/>
      <c r="AM63" s="150"/>
      <c r="AN63" s="150"/>
      <c r="AO63" s="150"/>
      <c r="AP63" s="150"/>
      <c r="AQ63" s="66"/>
      <c r="AR63" s="67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  <c r="BD63" s="75"/>
    </row>
    <row r="64" ht="15.75" customHeight="1">
      <c r="A64" s="8" t="s">
        <v>92</v>
      </c>
      <c r="B64" s="153" t="s">
        <v>92</v>
      </c>
      <c r="C64" s="154" t="s">
        <v>93</v>
      </c>
      <c r="D64" s="71"/>
      <c r="E64" s="155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7"/>
      <c r="Q64" s="75"/>
      <c r="R64" s="76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8"/>
      <c r="AD64" s="75"/>
      <c r="AE64" s="155"/>
      <c r="AF64" s="156"/>
      <c r="AG64" s="156"/>
      <c r="AH64" s="156"/>
      <c r="AI64" s="156"/>
      <c r="AJ64" s="156"/>
      <c r="AK64" s="150">
        <f>-SUMIF($B$108:$B$251,$B64,AK$108:AK$251)</f>
        <v>-35000</v>
      </c>
      <c r="AL64" s="156"/>
      <c r="AM64" s="156"/>
      <c r="AN64" s="156"/>
      <c r="AO64" s="156"/>
      <c r="AP64" s="156"/>
      <c r="AQ64" s="75"/>
      <c r="AR64" s="76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8"/>
      <c r="BD64" s="158"/>
    </row>
    <row r="65" ht="15.75" customHeight="1">
      <c r="A65" s="8" t="s">
        <v>92</v>
      </c>
      <c r="B65" s="159" t="s">
        <v>94</v>
      </c>
      <c r="C65" s="160"/>
      <c r="D65" s="161">
        <f t="shared" ref="D65:P65" si="35">-SUMIF($B$108:$B$251,$B65,D$108:D$251)</f>
        <v>0</v>
      </c>
      <c r="E65" s="162">
        <f t="shared" si="35"/>
        <v>0</v>
      </c>
      <c r="F65" s="163">
        <f t="shared" si="35"/>
        <v>0</v>
      </c>
      <c r="G65" s="163">
        <f t="shared" si="35"/>
        <v>0</v>
      </c>
      <c r="H65" s="163">
        <f t="shared" si="35"/>
        <v>0</v>
      </c>
      <c r="I65" s="163">
        <f t="shared" si="35"/>
        <v>0</v>
      </c>
      <c r="J65" s="163">
        <f t="shared" si="35"/>
        <v>0</v>
      </c>
      <c r="K65" s="163">
        <f t="shared" si="35"/>
        <v>0</v>
      </c>
      <c r="L65" s="163">
        <f t="shared" si="35"/>
        <v>0</v>
      </c>
      <c r="M65" s="163">
        <f t="shared" si="35"/>
        <v>0</v>
      </c>
      <c r="N65" s="163">
        <f t="shared" si="35"/>
        <v>0</v>
      </c>
      <c r="O65" s="163">
        <f t="shared" si="35"/>
        <v>0</v>
      </c>
      <c r="P65" s="164">
        <f t="shared" si="35"/>
        <v>0</v>
      </c>
      <c r="Q65" s="158"/>
      <c r="R65" s="165">
        <f t="shared" ref="R65:AC65" si="36">-SUMIF($B$108:$B$251,$B65,R$108:R$251)</f>
        <v>0</v>
      </c>
      <c r="S65" s="166">
        <f t="shared" si="36"/>
        <v>0</v>
      </c>
      <c r="T65" s="166">
        <f t="shared" si="36"/>
        <v>0</v>
      </c>
      <c r="U65" s="166">
        <f t="shared" si="36"/>
        <v>0</v>
      </c>
      <c r="V65" s="166">
        <f t="shared" si="36"/>
        <v>0</v>
      </c>
      <c r="W65" s="166">
        <f t="shared" si="36"/>
        <v>0</v>
      </c>
      <c r="X65" s="166">
        <f t="shared" si="36"/>
        <v>0</v>
      </c>
      <c r="Y65" s="166">
        <f t="shared" si="36"/>
        <v>0</v>
      </c>
      <c r="Z65" s="166">
        <f t="shared" si="36"/>
        <v>0</v>
      </c>
      <c r="AA65" s="166">
        <f t="shared" si="36"/>
        <v>0</v>
      </c>
      <c r="AB65" s="166">
        <f t="shared" si="36"/>
        <v>0</v>
      </c>
      <c r="AC65" s="167">
        <f t="shared" si="36"/>
        <v>0</v>
      </c>
      <c r="AD65" s="158"/>
      <c r="AE65" s="162">
        <f t="shared" ref="AE65:AK65" si="37">-SUMIF($B$108:$B$251,$B65,AE$108:AE$251)</f>
        <v>0</v>
      </c>
      <c r="AF65" s="163">
        <f t="shared" si="37"/>
        <v>0</v>
      </c>
      <c r="AG65" s="163">
        <f t="shared" si="37"/>
        <v>0</v>
      </c>
      <c r="AH65" s="163">
        <f t="shared" si="37"/>
        <v>0</v>
      </c>
      <c r="AI65" s="163">
        <f t="shared" si="37"/>
        <v>0</v>
      </c>
      <c r="AJ65" s="163">
        <f t="shared" si="37"/>
        <v>0</v>
      </c>
      <c r="AK65" s="168">
        <f t="shared" si="37"/>
        <v>0</v>
      </c>
      <c r="AL65" s="163"/>
      <c r="AM65" s="163"/>
      <c r="AN65" s="163"/>
      <c r="AO65" s="163"/>
      <c r="AP65" s="163"/>
      <c r="AQ65" s="158"/>
      <c r="AR65" s="165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7"/>
      <c r="BD65" s="158"/>
    </row>
    <row r="66" ht="15.75" customHeight="1">
      <c r="A66" s="8" t="s">
        <v>82</v>
      </c>
      <c r="B66" s="159"/>
      <c r="C66" s="169" t="s">
        <v>50</v>
      </c>
      <c r="D66" s="170">
        <f t="shared" ref="D66:P66" si="38">SUM(D60:D65)</f>
        <v>0</v>
      </c>
      <c r="E66" s="171">
        <f t="shared" si="38"/>
        <v>-3982.17</v>
      </c>
      <c r="F66" s="172">
        <f t="shared" si="38"/>
        <v>-34867.22</v>
      </c>
      <c r="G66" s="172">
        <f t="shared" si="38"/>
        <v>-42625.17</v>
      </c>
      <c r="H66" s="172">
        <f t="shared" si="38"/>
        <v>0</v>
      </c>
      <c r="I66" s="172">
        <f t="shared" si="38"/>
        <v>-28062.82</v>
      </c>
      <c r="J66" s="172">
        <f t="shared" si="38"/>
        <v>-23402</v>
      </c>
      <c r="K66" s="172">
        <f t="shared" si="38"/>
        <v>-43606.82</v>
      </c>
      <c r="L66" s="172">
        <f t="shared" si="38"/>
        <v>0</v>
      </c>
      <c r="M66" s="172">
        <f t="shared" si="38"/>
        <v>-1205</v>
      </c>
      <c r="N66" s="172">
        <f t="shared" si="38"/>
        <v>-10522</v>
      </c>
      <c r="O66" s="172">
        <f t="shared" si="38"/>
        <v>-60523</v>
      </c>
      <c r="P66" s="173">
        <f t="shared" si="38"/>
        <v>-27827.5</v>
      </c>
      <c r="Q66" s="174"/>
      <c r="R66" s="175">
        <f t="shared" ref="R66:AC66" si="39">SUM(R60:R65)</f>
        <v>-15829</v>
      </c>
      <c r="S66" s="176">
        <f t="shared" si="39"/>
        <v>-86472</v>
      </c>
      <c r="T66" s="176">
        <f t="shared" si="39"/>
        <v>-89503</v>
      </c>
      <c r="U66" s="176">
        <f t="shared" si="39"/>
        <v>-3082</v>
      </c>
      <c r="V66" s="176">
        <f t="shared" si="39"/>
        <v>-82922</v>
      </c>
      <c r="W66" s="176">
        <f t="shared" si="39"/>
        <v>-675</v>
      </c>
      <c r="X66" s="176">
        <f t="shared" si="39"/>
        <v>-74168</v>
      </c>
      <c r="Y66" s="176">
        <f t="shared" si="39"/>
        <v>-114359</v>
      </c>
      <c r="Z66" s="176">
        <f t="shared" si="39"/>
        <v>-11265</v>
      </c>
      <c r="AA66" s="176">
        <f t="shared" si="39"/>
        <v>-6871</v>
      </c>
      <c r="AB66" s="176">
        <f t="shared" si="39"/>
        <v>-32934</v>
      </c>
      <c r="AC66" s="177">
        <f t="shared" si="39"/>
        <v>-21736.5</v>
      </c>
      <c r="AD66" s="174"/>
      <c r="AE66" s="171">
        <f t="shared" ref="AE66:AK66" si="40">SUM(AE60:AE65)</f>
        <v>-11521</v>
      </c>
      <c r="AF66" s="172">
        <f t="shared" si="40"/>
        <v>-6595</v>
      </c>
      <c r="AG66" s="172">
        <f t="shared" si="40"/>
        <v>-1825</v>
      </c>
      <c r="AH66" s="172">
        <f t="shared" si="40"/>
        <v>-159293</v>
      </c>
      <c r="AI66" s="172">
        <f t="shared" si="40"/>
        <v>-56120.32</v>
      </c>
      <c r="AJ66" s="172">
        <f t="shared" si="40"/>
        <v>-180079.4</v>
      </c>
      <c r="AK66" s="172">
        <f t="shared" si="40"/>
        <v>-87053.32</v>
      </c>
      <c r="AL66" s="172"/>
      <c r="AM66" s="172"/>
      <c r="AN66" s="172"/>
      <c r="AO66" s="172"/>
      <c r="AP66" s="172"/>
      <c r="AQ66" s="174"/>
      <c r="AR66" s="175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7"/>
      <c r="BD66" s="174"/>
    </row>
    <row r="67" ht="6.75" customHeight="1">
      <c r="A67" s="8"/>
      <c r="B67" s="8"/>
      <c r="C67" s="8"/>
      <c r="D67" s="93"/>
      <c r="E67" s="94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6"/>
      <c r="Q67" s="97"/>
      <c r="R67" s="94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7"/>
      <c r="AE67" s="94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7"/>
      <c r="AR67" s="94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6"/>
      <c r="BD67" s="97"/>
    </row>
    <row r="68" ht="15.75" customHeight="1">
      <c r="A68" s="178"/>
      <c r="B68" s="125" t="s">
        <v>95</v>
      </c>
      <c r="C68" s="125" t="s">
        <v>96</v>
      </c>
      <c r="D68" s="81"/>
      <c r="E68" s="12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8"/>
      <c r="Q68" s="85"/>
      <c r="R68" s="129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1"/>
      <c r="AD68" s="85"/>
      <c r="AE68" s="126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85"/>
      <c r="AR68" s="129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1"/>
      <c r="BD68" s="85"/>
    </row>
    <row r="69" ht="15.75" customHeight="1">
      <c r="A69" s="8" t="s">
        <v>97</v>
      </c>
      <c r="B69" s="132" t="s">
        <v>97</v>
      </c>
      <c r="C69" s="133" t="s">
        <v>65</v>
      </c>
      <c r="D69" s="134">
        <f t="shared" ref="D69:P69" si="41">-SUMIF($B$108:$B$251,$B69,D$108:D$251)</f>
        <v>0</v>
      </c>
      <c r="E69" s="135">
        <f t="shared" si="41"/>
        <v>0</v>
      </c>
      <c r="F69" s="136">
        <f t="shared" si="41"/>
        <v>0</v>
      </c>
      <c r="G69" s="136">
        <f t="shared" si="41"/>
        <v>0</v>
      </c>
      <c r="H69" s="136">
        <f t="shared" si="41"/>
        <v>0</v>
      </c>
      <c r="I69" s="136">
        <f t="shared" si="41"/>
        <v>0</v>
      </c>
      <c r="J69" s="136">
        <f t="shared" si="41"/>
        <v>0</v>
      </c>
      <c r="K69" s="136">
        <f t="shared" si="41"/>
        <v>0</v>
      </c>
      <c r="L69" s="136">
        <f t="shared" si="41"/>
        <v>0</v>
      </c>
      <c r="M69" s="136">
        <f t="shared" si="41"/>
        <v>0</v>
      </c>
      <c r="N69" s="136">
        <f t="shared" si="41"/>
        <v>0</v>
      </c>
      <c r="O69" s="136">
        <f t="shared" si="41"/>
        <v>0</v>
      </c>
      <c r="P69" s="137">
        <f t="shared" si="41"/>
        <v>0</v>
      </c>
      <c r="Q69" s="138"/>
      <c r="R69" s="139">
        <f t="shared" ref="R69:AC69" si="42">-SUMIF($B$108:$B$251,$B69,R$108:R$251)</f>
        <v>0</v>
      </c>
      <c r="S69" s="140">
        <f t="shared" si="42"/>
        <v>0</v>
      </c>
      <c r="T69" s="140">
        <f t="shared" si="42"/>
        <v>0</v>
      </c>
      <c r="U69" s="140">
        <f t="shared" si="42"/>
        <v>0</v>
      </c>
      <c r="V69" s="140">
        <f t="shared" si="42"/>
        <v>0</v>
      </c>
      <c r="W69" s="140">
        <f t="shared" si="42"/>
        <v>0</v>
      </c>
      <c r="X69" s="140">
        <f t="shared" si="42"/>
        <v>0</v>
      </c>
      <c r="Y69" s="140">
        <f t="shared" si="42"/>
        <v>0</v>
      </c>
      <c r="Z69" s="140">
        <f t="shared" si="42"/>
        <v>0</v>
      </c>
      <c r="AA69" s="140">
        <f t="shared" si="42"/>
        <v>0</v>
      </c>
      <c r="AB69" s="140">
        <f t="shared" si="42"/>
        <v>0</v>
      </c>
      <c r="AC69" s="141">
        <f t="shared" si="42"/>
        <v>0</v>
      </c>
      <c r="AD69" s="138"/>
      <c r="AE69" s="135">
        <f t="shared" ref="AE69:AG69" si="43">-SUMIF($B$108:$B$251,$B69,AE$108:AE$251)</f>
        <v>0</v>
      </c>
      <c r="AF69" s="136">
        <f t="shared" si="43"/>
        <v>0</v>
      </c>
      <c r="AG69" s="136">
        <f t="shared" si="43"/>
        <v>0</v>
      </c>
      <c r="AH69" s="136">
        <v>-112000.0</v>
      </c>
      <c r="AI69" s="136">
        <f t="shared" ref="AI69:AK69" si="44">-SUMIF($B$108:$B$251,$B69,AI$108:AI$251)</f>
        <v>0</v>
      </c>
      <c r="AJ69" s="136">
        <f t="shared" si="44"/>
        <v>0</v>
      </c>
      <c r="AK69" s="136">
        <f t="shared" si="44"/>
        <v>0</v>
      </c>
      <c r="AL69" s="136"/>
      <c r="AM69" s="136"/>
      <c r="AN69" s="136"/>
      <c r="AO69" s="136"/>
      <c r="AP69" s="136"/>
      <c r="AQ69" s="138"/>
      <c r="AR69" s="139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1"/>
      <c r="BD69" s="138"/>
    </row>
    <row r="70" ht="15.75" customHeight="1">
      <c r="A70" s="8" t="s">
        <v>98</v>
      </c>
      <c r="B70" s="142" t="s">
        <v>98</v>
      </c>
      <c r="C70" s="143" t="s">
        <v>99</v>
      </c>
      <c r="D70" s="53">
        <f t="shared" ref="D70:P70" si="45">-SUMIF($B$108:$B$251,$B70,D$108:D$251)</f>
        <v>0</v>
      </c>
      <c r="E70" s="144">
        <f t="shared" si="45"/>
        <v>0</v>
      </c>
      <c r="F70" s="145">
        <f t="shared" si="45"/>
        <v>0</v>
      </c>
      <c r="G70" s="145">
        <f t="shared" si="45"/>
        <v>0</v>
      </c>
      <c r="H70" s="145">
        <f t="shared" si="45"/>
        <v>0</v>
      </c>
      <c r="I70" s="145">
        <f t="shared" si="45"/>
        <v>0</v>
      </c>
      <c r="J70" s="145">
        <f t="shared" si="45"/>
        <v>0</v>
      </c>
      <c r="K70" s="145">
        <f t="shared" si="45"/>
        <v>0</v>
      </c>
      <c r="L70" s="145">
        <f t="shared" si="45"/>
        <v>0</v>
      </c>
      <c r="M70" s="145">
        <f t="shared" si="45"/>
        <v>0</v>
      </c>
      <c r="N70" s="145">
        <f t="shared" si="45"/>
        <v>0</v>
      </c>
      <c r="O70" s="145">
        <f t="shared" si="45"/>
        <v>0</v>
      </c>
      <c r="P70" s="146">
        <f t="shared" si="45"/>
        <v>0</v>
      </c>
      <c r="Q70" s="57"/>
      <c r="R70" s="58">
        <f t="shared" ref="R70:AC70" si="46">-SUMIF($B$108:$B$251,$B70,R$108:R$251)</f>
        <v>0</v>
      </c>
      <c r="S70" s="59">
        <f t="shared" si="46"/>
        <v>0</v>
      </c>
      <c r="T70" s="59">
        <f t="shared" si="46"/>
        <v>0</v>
      </c>
      <c r="U70" s="59">
        <f t="shared" si="46"/>
        <v>0</v>
      </c>
      <c r="V70" s="59">
        <f t="shared" si="46"/>
        <v>0</v>
      </c>
      <c r="W70" s="59">
        <f t="shared" si="46"/>
        <v>0</v>
      </c>
      <c r="X70" s="59">
        <f t="shared" si="46"/>
        <v>0</v>
      </c>
      <c r="Y70" s="59">
        <f t="shared" si="46"/>
        <v>0</v>
      </c>
      <c r="Z70" s="59">
        <f t="shared" si="46"/>
        <v>0</v>
      </c>
      <c r="AA70" s="59">
        <f t="shared" si="46"/>
        <v>0</v>
      </c>
      <c r="AB70" s="59">
        <f t="shared" si="46"/>
        <v>0</v>
      </c>
      <c r="AC70" s="60">
        <f t="shared" si="46"/>
        <v>0</v>
      </c>
      <c r="AD70" s="57"/>
      <c r="AE70" s="144">
        <f t="shared" ref="AE70:AI70" si="47">-SUMIF($B$108:$B$251,$B70,AE$108:AE$251)</f>
        <v>0</v>
      </c>
      <c r="AF70" s="145">
        <f t="shared" si="47"/>
        <v>0</v>
      </c>
      <c r="AG70" s="145">
        <f t="shared" si="47"/>
        <v>0</v>
      </c>
      <c r="AH70" s="145">
        <f t="shared" si="47"/>
        <v>0</v>
      </c>
      <c r="AI70" s="145">
        <f t="shared" si="47"/>
        <v>0</v>
      </c>
      <c r="AJ70" s="145">
        <v>-10458.452722063</v>
      </c>
      <c r="AK70" s="145"/>
      <c r="AL70" s="145"/>
      <c r="AM70" s="145"/>
      <c r="AN70" s="145"/>
      <c r="AO70" s="145"/>
      <c r="AP70" s="145"/>
      <c r="AQ70" s="57"/>
      <c r="AR70" s="58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0"/>
      <c r="BD70" s="57"/>
    </row>
    <row r="71" ht="15.75" customHeight="1">
      <c r="A71" s="8" t="s">
        <v>100</v>
      </c>
      <c r="B71" s="153" t="s">
        <v>100</v>
      </c>
      <c r="C71" s="179"/>
      <c r="D71" s="71">
        <f t="shared" ref="D71:P71" si="48">-SUMIF($B$108:$B$251,$B71,D$108:D$251)</f>
        <v>0</v>
      </c>
      <c r="E71" s="155">
        <f t="shared" si="48"/>
        <v>0</v>
      </c>
      <c r="F71" s="156">
        <f t="shared" si="48"/>
        <v>0</v>
      </c>
      <c r="G71" s="156">
        <f t="shared" si="48"/>
        <v>0</v>
      </c>
      <c r="H71" s="156">
        <f t="shared" si="48"/>
        <v>0</v>
      </c>
      <c r="I71" s="156">
        <f t="shared" si="48"/>
        <v>0</v>
      </c>
      <c r="J71" s="156">
        <f t="shared" si="48"/>
        <v>0</v>
      </c>
      <c r="K71" s="156">
        <f t="shared" si="48"/>
        <v>0</v>
      </c>
      <c r="L71" s="156">
        <f t="shared" si="48"/>
        <v>0</v>
      </c>
      <c r="M71" s="156">
        <f t="shared" si="48"/>
        <v>0</v>
      </c>
      <c r="N71" s="156">
        <f t="shared" si="48"/>
        <v>0</v>
      </c>
      <c r="O71" s="156">
        <f t="shared" si="48"/>
        <v>0</v>
      </c>
      <c r="P71" s="157">
        <f t="shared" si="48"/>
        <v>0</v>
      </c>
      <c r="Q71" s="75"/>
      <c r="R71" s="76">
        <f t="shared" ref="R71:AC71" si="49">-SUMIF($B$108:$B$251,$B71,R$108:R$251)</f>
        <v>0</v>
      </c>
      <c r="S71" s="77">
        <f t="shared" si="49"/>
        <v>0</v>
      </c>
      <c r="T71" s="77">
        <f t="shared" si="49"/>
        <v>0</v>
      </c>
      <c r="U71" s="77">
        <f t="shared" si="49"/>
        <v>0</v>
      </c>
      <c r="V71" s="77">
        <f t="shared" si="49"/>
        <v>0</v>
      </c>
      <c r="W71" s="77">
        <f t="shared" si="49"/>
        <v>0</v>
      </c>
      <c r="X71" s="77">
        <f t="shared" si="49"/>
        <v>0</v>
      </c>
      <c r="Y71" s="77">
        <f t="shared" si="49"/>
        <v>0</v>
      </c>
      <c r="Z71" s="77">
        <f t="shared" si="49"/>
        <v>0</v>
      </c>
      <c r="AA71" s="77">
        <f t="shared" si="49"/>
        <v>0</v>
      </c>
      <c r="AB71" s="77">
        <f t="shared" si="49"/>
        <v>0</v>
      </c>
      <c r="AC71" s="78">
        <f t="shared" si="49"/>
        <v>0</v>
      </c>
      <c r="AD71" s="75"/>
      <c r="AE71" s="155">
        <f t="shared" ref="AE71:AK71" si="50">-SUMIF($B$108:$B$251,$B71,AE$108:AE$251)</f>
        <v>0</v>
      </c>
      <c r="AF71" s="156">
        <f t="shared" si="50"/>
        <v>0</v>
      </c>
      <c r="AG71" s="156">
        <f t="shared" si="50"/>
        <v>0</v>
      </c>
      <c r="AH71" s="156">
        <f t="shared" si="50"/>
        <v>0</v>
      </c>
      <c r="AI71" s="156">
        <f t="shared" si="50"/>
        <v>0</v>
      </c>
      <c r="AJ71" s="156">
        <f t="shared" si="50"/>
        <v>0</v>
      </c>
      <c r="AK71" s="156">
        <f t="shared" si="50"/>
        <v>0</v>
      </c>
      <c r="AL71" s="156"/>
      <c r="AM71" s="156"/>
      <c r="AN71" s="156"/>
      <c r="AO71" s="156"/>
      <c r="AP71" s="156"/>
      <c r="AQ71" s="75"/>
      <c r="AR71" s="76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8"/>
      <c r="BD71" s="75"/>
    </row>
    <row r="72" ht="15.75" customHeight="1">
      <c r="A72" s="178" t="s">
        <v>95</v>
      </c>
      <c r="B72" s="159"/>
      <c r="C72" s="169" t="s">
        <v>50</v>
      </c>
      <c r="D72" s="170">
        <f t="shared" ref="D72:P72" si="51">SUM(D69:D71)</f>
        <v>0</v>
      </c>
      <c r="E72" s="171">
        <f t="shared" si="51"/>
        <v>0</v>
      </c>
      <c r="F72" s="172">
        <f t="shared" si="51"/>
        <v>0</v>
      </c>
      <c r="G72" s="172">
        <f t="shared" si="51"/>
        <v>0</v>
      </c>
      <c r="H72" s="172">
        <f t="shared" si="51"/>
        <v>0</v>
      </c>
      <c r="I72" s="172">
        <f t="shared" si="51"/>
        <v>0</v>
      </c>
      <c r="J72" s="172">
        <f t="shared" si="51"/>
        <v>0</v>
      </c>
      <c r="K72" s="172">
        <f t="shared" si="51"/>
        <v>0</v>
      </c>
      <c r="L72" s="172">
        <f t="shared" si="51"/>
        <v>0</v>
      </c>
      <c r="M72" s="172">
        <f t="shared" si="51"/>
        <v>0</v>
      </c>
      <c r="N72" s="172">
        <f t="shared" si="51"/>
        <v>0</v>
      </c>
      <c r="O72" s="172">
        <f t="shared" si="51"/>
        <v>0</v>
      </c>
      <c r="P72" s="173">
        <f t="shared" si="51"/>
        <v>0</v>
      </c>
      <c r="Q72" s="174"/>
      <c r="R72" s="175">
        <f t="shared" ref="R72:AC72" si="52">SUM(R69:R71)</f>
        <v>0</v>
      </c>
      <c r="S72" s="176">
        <f t="shared" si="52"/>
        <v>0</v>
      </c>
      <c r="T72" s="176">
        <f t="shared" si="52"/>
        <v>0</v>
      </c>
      <c r="U72" s="176">
        <f t="shared" si="52"/>
        <v>0</v>
      </c>
      <c r="V72" s="176">
        <f t="shared" si="52"/>
        <v>0</v>
      </c>
      <c r="W72" s="176">
        <f t="shared" si="52"/>
        <v>0</v>
      </c>
      <c r="X72" s="176">
        <f t="shared" si="52"/>
        <v>0</v>
      </c>
      <c r="Y72" s="176">
        <f t="shared" si="52"/>
        <v>0</v>
      </c>
      <c r="Z72" s="176">
        <f t="shared" si="52"/>
        <v>0</v>
      </c>
      <c r="AA72" s="176">
        <f t="shared" si="52"/>
        <v>0</v>
      </c>
      <c r="AB72" s="176">
        <f t="shared" si="52"/>
        <v>0</v>
      </c>
      <c r="AC72" s="177">
        <f t="shared" si="52"/>
        <v>0</v>
      </c>
      <c r="AD72" s="174"/>
      <c r="AE72" s="171">
        <f t="shared" ref="AE72:AK72" si="53">SUM(AE69:AE71)</f>
        <v>0</v>
      </c>
      <c r="AF72" s="172">
        <f t="shared" si="53"/>
        <v>0</v>
      </c>
      <c r="AG72" s="172">
        <f t="shared" si="53"/>
        <v>0</v>
      </c>
      <c r="AH72" s="172">
        <f t="shared" si="53"/>
        <v>-112000</v>
      </c>
      <c r="AI72" s="172">
        <f t="shared" si="53"/>
        <v>0</v>
      </c>
      <c r="AJ72" s="172">
        <f t="shared" si="53"/>
        <v>-10458.45272</v>
      </c>
      <c r="AK72" s="172">
        <f t="shared" si="53"/>
        <v>0</v>
      </c>
      <c r="AL72" s="172"/>
      <c r="AM72" s="172"/>
      <c r="AN72" s="172"/>
      <c r="AO72" s="172"/>
      <c r="AP72" s="172"/>
      <c r="AQ72" s="174"/>
      <c r="AR72" s="175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7"/>
      <c r="BD72" s="174"/>
    </row>
    <row r="73" ht="6.75" customHeight="1">
      <c r="A73" s="178"/>
      <c r="B73" s="8"/>
      <c r="C73" s="8"/>
      <c r="D73" s="93"/>
      <c r="E73" s="94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6"/>
      <c r="Q73" s="97"/>
      <c r="R73" s="94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6"/>
      <c r="AD73" s="97"/>
      <c r="AE73" s="94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7"/>
      <c r="AR73" s="94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6"/>
      <c r="BD73" s="97"/>
    </row>
    <row r="74" ht="15.75" customHeight="1">
      <c r="A74" s="8"/>
      <c r="B74" s="125" t="s">
        <v>101</v>
      </c>
      <c r="C74" s="125" t="s">
        <v>102</v>
      </c>
      <c r="D74" s="81"/>
      <c r="E74" s="126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8"/>
      <c r="Q74" s="85"/>
      <c r="R74" s="129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1"/>
      <c r="AD74" s="85"/>
      <c r="AE74" s="126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85"/>
      <c r="AR74" s="129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1"/>
      <c r="BD74" s="85"/>
    </row>
    <row r="75" ht="15.75" customHeight="1">
      <c r="A75" s="8" t="s">
        <v>103</v>
      </c>
      <c r="B75" s="132" t="s">
        <v>103</v>
      </c>
      <c r="C75" s="133" t="s">
        <v>54</v>
      </c>
      <c r="D75" s="134">
        <v>0.0</v>
      </c>
      <c r="E75" s="135">
        <v>0.0</v>
      </c>
      <c r="F75" s="136">
        <v>0.0</v>
      </c>
      <c r="G75" s="136">
        <v>0.0</v>
      </c>
      <c r="H75" s="136">
        <v>0.0</v>
      </c>
      <c r="I75" s="136">
        <v>0.0</v>
      </c>
      <c r="J75" s="136">
        <v>0.0</v>
      </c>
      <c r="K75" s="136">
        <v>0.0</v>
      </c>
      <c r="L75" s="136">
        <v>0.0</v>
      </c>
      <c r="M75" s="136">
        <v>0.0</v>
      </c>
      <c r="N75" s="136">
        <v>0.0</v>
      </c>
      <c r="O75" s="136">
        <v>0.0</v>
      </c>
      <c r="P75" s="137">
        <v>0.0</v>
      </c>
      <c r="Q75" s="138"/>
      <c r="R75" s="139">
        <v>0.0</v>
      </c>
      <c r="S75" s="140">
        <v>0.0</v>
      </c>
      <c r="T75" s="140">
        <v>0.0</v>
      </c>
      <c r="U75" s="140">
        <v>0.0</v>
      </c>
      <c r="V75" s="140">
        <v>0.0</v>
      </c>
      <c r="W75" s="140">
        <v>0.0</v>
      </c>
      <c r="X75" s="140">
        <v>-5050.0</v>
      </c>
      <c r="Y75" s="140">
        <v>0.0</v>
      </c>
      <c r="Z75" s="140">
        <v>0.0</v>
      </c>
      <c r="AA75" s="140">
        <v>0.0</v>
      </c>
      <c r="AB75" s="140">
        <v>0.0</v>
      </c>
      <c r="AC75" s="141">
        <v>0.0</v>
      </c>
      <c r="AD75" s="138"/>
      <c r="AE75" s="135">
        <v>0.0</v>
      </c>
      <c r="AF75" s="136">
        <v>0.0</v>
      </c>
      <c r="AG75" s="136">
        <v>0.0</v>
      </c>
      <c r="AH75" s="136">
        <v>0.0</v>
      </c>
      <c r="AI75" s="136">
        <v>0.0</v>
      </c>
      <c r="AJ75" s="136">
        <v>0.0</v>
      </c>
      <c r="AK75" s="136">
        <v>0.0</v>
      </c>
      <c r="AL75" s="136"/>
      <c r="AM75" s="136"/>
      <c r="AN75" s="136"/>
      <c r="AO75" s="136"/>
      <c r="AP75" s="136"/>
      <c r="AQ75" s="138"/>
      <c r="AR75" s="139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1"/>
      <c r="BD75" s="138"/>
    </row>
    <row r="76" ht="15.75" customHeight="1">
      <c r="A76" s="8" t="s">
        <v>104</v>
      </c>
      <c r="B76" s="142" t="s">
        <v>104</v>
      </c>
      <c r="C76" s="143" t="s">
        <v>56</v>
      </c>
      <c r="D76" s="53">
        <v>0.0</v>
      </c>
      <c r="E76" s="144">
        <v>0.0</v>
      </c>
      <c r="F76" s="145">
        <v>0.0</v>
      </c>
      <c r="G76" s="145">
        <v>0.0</v>
      </c>
      <c r="H76" s="145">
        <v>0.0</v>
      </c>
      <c r="I76" s="145">
        <v>0.0</v>
      </c>
      <c r="J76" s="145">
        <v>0.0</v>
      </c>
      <c r="K76" s="145">
        <v>0.0</v>
      </c>
      <c r="L76" s="145">
        <v>0.0</v>
      </c>
      <c r="M76" s="145">
        <v>0.0</v>
      </c>
      <c r="N76" s="145">
        <v>-711.5</v>
      </c>
      <c r="O76" s="145">
        <v>0.0</v>
      </c>
      <c r="P76" s="146">
        <v>0.0</v>
      </c>
      <c r="Q76" s="57"/>
      <c r="R76" s="58">
        <v>0.0</v>
      </c>
      <c r="S76" s="59">
        <v>0.0</v>
      </c>
      <c r="T76" s="59">
        <v>0.0</v>
      </c>
      <c r="U76" s="59">
        <v>0.0</v>
      </c>
      <c r="V76" s="59">
        <v>0.0</v>
      </c>
      <c r="W76" s="59">
        <v>0.0</v>
      </c>
      <c r="X76" s="59">
        <v>-9500.0</v>
      </c>
      <c r="Y76" s="59">
        <v>0.0</v>
      </c>
      <c r="Z76" s="59">
        <v>0.0</v>
      </c>
      <c r="AA76" s="59">
        <v>0.0</v>
      </c>
      <c r="AB76" s="59">
        <v>0.0</v>
      </c>
      <c r="AC76" s="60">
        <v>0.0</v>
      </c>
      <c r="AD76" s="57"/>
      <c r="AE76" s="144">
        <v>0.0</v>
      </c>
      <c r="AF76" s="145">
        <v>0.0</v>
      </c>
      <c r="AG76" s="145">
        <v>0.0</v>
      </c>
      <c r="AH76" s="145">
        <v>0.0</v>
      </c>
      <c r="AI76" s="145">
        <v>0.0</v>
      </c>
      <c r="AJ76" s="145">
        <v>0.0</v>
      </c>
      <c r="AK76" s="145">
        <v>0.0</v>
      </c>
      <c r="AL76" s="145"/>
      <c r="AM76" s="145"/>
      <c r="AN76" s="145"/>
      <c r="AO76" s="145"/>
      <c r="AP76" s="145"/>
      <c r="AQ76" s="57"/>
      <c r="AR76" s="58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0"/>
      <c r="BD76" s="57"/>
    </row>
    <row r="77" ht="15.75" customHeight="1">
      <c r="A77" s="8" t="s">
        <v>105</v>
      </c>
      <c r="B77" s="142" t="s">
        <v>105</v>
      </c>
      <c r="C77" s="143" t="s">
        <v>106</v>
      </c>
      <c r="D77" s="53">
        <v>0.0</v>
      </c>
      <c r="E77" s="144">
        <v>0.0</v>
      </c>
      <c r="F77" s="145">
        <v>0.0</v>
      </c>
      <c r="G77" s="145">
        <v>0.0</v>
      </c>
      <c r="H77" s="145">
        <v>0.0</v>
      </c>
      <c r="I77" s="145">
        <v>0.0</v>
      </c>
      <c r="J77" s="145">
        <v>0.0</v>
      </c>
      <c r="K77" s="145">
        <v>0.0</v>
      </c>
      <c r="L77" s="145">
        <v>0.0</v>
      </c>
      <c r="M77" s="145">
        <v>0.0</v>
      </c>
      <c r="N77" s="145">
        <v>0.0</v>
      </c>
      <c r="O77" s="145">
        <v>0.0</v>
      </c>
      <c r="P77" s="146">
        <v>0.0</v>
      </c>
      <c r="Q77" s="57"/>
      <c r="R77" s="58">
        <v>0.0</v>
      </c>
      <c r="S77" s="59">
        <v>0.0</v>
      </c>
      <c r="T77" s="59">
        <v>0.0</v>
      </c>
      <c r="U77" s="59">
        <v>0.0</v>
      </c>
      <c r="V77" s="59">
        <v>0.0</v>
      </c>
      <c r="W77" s="59">
        <v>0.0</v>
      </c>
      <c r="X77" s="59">
        <v>0.0</v>
      </c>
      <c r="Y77" s="59">
        <v>0.0</v>
      </c>
      <c r="Z77" s="59">
        <v>0.0</v>
      </c>
      <c r="AA77" s="59">
        <v>0.0</v>
      </c>
      <c r="AB77" s="59">
        <v>0.0</v>
      </c>
      <c r="AC77" s="60">
        <v>0.0</v>
      </c>
      <c r="AD77" s="57"/>
      <c r="AE77" s="144">
        <v>0.0</v>
      </c>
      <c r="AF77" s="145">
        <v>0.0</v>
      </c>
      <c r="AG77" s="145">
        <v>0.0</v>
      </c>
      <c r="AH77" s="145">
        <v>0.0</v>
      </c>
      <c r="AI77" s="145">
        <v>0.0</v>
      </c>
      <c r="AJ77" s="145">
        <v>0.0</v>
      </c>
      <c r="AK77" s="145">
        <v>0.0</v>
      </c>
      <c r="AL77" s="145"/>
      <c r="AM77" s="145"/>
      <c r="AN77" s="145"/>
      <c r="AO77" s="145"/>
      <c r="AP77" s="145"/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ht="15.75" customHeight="1">
      <c r="A78" s="8" t="s">
        <v>107</v>
      </c>
      <c r="B78" s="142" t="s">
        <v>107</v>
      </c>
      <c r="C78" s="143" t="s">
        <v>108</v>
      </c>
      <c r="D78" s="53">
        <v>0.0</v>
      </c>
      <c r="E78" s="144">
        <v>0.0</v>
      </c>
      <c r="F78" s="145">
        <v>0.0</v>
      </c>
      <c r="G78" s="145">
        <v>0.0</v>
      </c>
      <c r="H78" s="145">
        <v>0.0</v>
      </c>
      <c r="I78" s="145">
        <v>0.0</v>
      </c>
      <c r="J78" s="145">
        <v>0.0</v>
      </c>
      <c r="K78" s="145">
        <v>0.0</v>
      </c>
      <c r="L78" s="145">
        <v>0.0</v>
      </c>
      <c r="M78" s="145">
        <v>0.0</v>
      </c>
      <c r="N78" s="145">
        <v>0.0</v>
      </c>
      <c r="O78" s="145">
        <v>0.0</v>
      </c>
      <c r="P78" s="146">
        <v>0.0</v>
      </c>
      <c r="Q78" s="57"/>
      <c r="R78" s="58">
        <v>0.0</v>
      </c>
      <c r="S78" s="59">
        <v>0.0</v>
      </c>
      <c r="T78" s="59">
        <v>0.0</v>
      </c>
      <c r="U78" s="59">
        <v>0.0</v>
      </c>
      <c r="V78" s="59">
        <v>0.0</v>
      </c>
      <c r="W78" s="59">
        <v>0.0</v>
      </c>
      <c r="X78" s="59">
        <v>-20400.0</v>
      </c>
      <c r="Y78" s="59">
        <v>0.0</v>
      </c>
      <c r="Z78" s="59">
        <v>0.0</v>
      </c>
      <c r="AA78" s="59">
        <v>0.0</v>
      </c>
      <c r="AB78" s="59">
        <v>0.0</v>
      </c>
      <c r="AC78" s="60">
        <v>0.0</v>
      </c>
      <c r="AD78" s="57"/>
      <c r="AE78" s="144">
        <v>0.0</v>
      </c>
      <c r="AF78" s="145">
        <v>0.0</v>
      </c>
      <c r="AG78" s="145">
        <v>0.0</v>
      </c>
      <c r="AH78" s="145">
        <v>0.0</v>
      </c>
      <c r="AI78" s="145">
        <v>0.0</v>
      </c>
      <c r="AJ78" s="145">
        <v>0.0</v>
      </c>
      <c r="AK78" s="145">
        <v>0.0</v>
      </c>
      <c r="AL78" s="145"/>
      <c r="AM78" s="145"/>
      <c r="AN78" s="145"/>
      <c r="AO78" s="145"/>
      <c r="AP78" s="145"/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ht="15.75" customHeight="1">
      <c r="A79" s="8" t="s">
        <v>109</v>
      </c>
      <c r="B79" s="153" t="s">
        <v>109</v>
      </c>
      <c r="C79" s="179"/>
      <c r="D79" s="71">
        <v>0.0</v>
      </c>
      <c r="E79" s="155">
        <v>0.0</v>
      </c>
      <c r="F79" s="156">
        <v>0.0</v>
      </c>
      <c r="G79" s="156">
        <v>0.0</v>
      </c>
      <c r="H79" s="156">
        <v>0.0</v>
      </c>
      <c r="I79" s="156">
        <v>0.0</v>
      </c>
      <c r="J79" s="156">
        <v>0.0</v>
      </c>
      <c r="K79" s="156">
        <v>0.0</v>
      </c>
      <c r="L79" s="156">
        <v>0.0</v>
      </c>
      <c r="M79" s="156">
        <v>0.0</v>
      </c>
      <c r="N79" s="156">
        <v>0.0</v>
      </c>
      <c r="O79" s="156">
        <v>0.0</v>
      </c>
      <c r="P79" s="157">
        <v>0.0</v>
      </c>
      <c r="Q79" s="75"/>
      <c r="R79" s="76">
        <v>0.0</v>
      </c>
      <c r="S79" s="77">
        <v>0.0</v>
      </c>
      <c r="T79" s="77">
        <v>0.0</v>
      </c>
      <c r="U79" s="77">
        <v>0.0</v>
      </c>
      <c r="V79" s="77">
        <v>0.0</v>
      </c>
      <c r="W79" s="77">
        <v>0.0</v>
      </c>
      <c r="X79" s="77">
        <v>0.0</v>
      </c>
      <c r="Y79" s="77">
        <v>0.0</v>
      </c>
      <c r="Z79" s="77">
        <v>0.0</v>
      </c>
      <c r="AA79" s="77">
        <v>0.0</v>
      </c>
      <c r="AB79" s="77">
        <v>0.0</v>
      </c>
      <c r="AC79" s="78">
        <v>0.0</v>
      </c>
      <c r="AD79" s="75"/>
      <c r="AE79" s="155">
        <v>0.0</v>
      </c>
      <c r="AF79" s="156">
        <v>0.0</v>
      </c>
      <c r="AG79" s="156">
        <v>0.0</v>
      </c>
      <c r="AH79" s="156">
        <v>0.0</v>
      </c>
      <c r="AI79" s="156">
        <v>0.0</v>
      </c>
      <c r="AJ79" s="156">
        <v>0.0</v>
      </c>
      <c r="AK79" s="156">
        <v>0.0</v>
      </c>
      <c r="AL79" s="156"/>
      <c r="AM79" s="156"/>
      <c r="AN79" s="156"/>
      <c r="AO79" s="156"/>
      <c r="AP79" s="156"/>
      <c r="AQ79" s="75"/>
      <c r="AR79" s="76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8"/>
      <c r="BD79" s="75"/>
    </row>
    <row r="80" ht="15.75" customHeight="1">
      <c r="A80" s="8" t="s">
        <v>101</v>
      </c>
      <c r="B80" s="159"/>
      <c r="C80" s="169" t="s">
        <v>110</v>
      </c>
      <c r="D80" s="170">
        <f t="shared" ref="D80:P80" si="54">SUM(D75:D79)</f>
        <v>0</v>
      </c>
      <c r="E80" s="171">
        <f t="shared" si="54"/>
        <v>0</v>
      </c>
      <c r="F80" s="172">
        <f t="shared" si="54"/>
        <v>0</v>
      </c>
      <c r="G80" s="172">
        <f t="shared" si="54"/>
        <v>0</v>
      </c>
      <c r="H80" s="172">
        <f t="shared" si="54"/>
        <v>0</v>
      </c>
      <c r="I80" s="172">
        <f t="shared" si="54"/>
        <v>0</v>
      </c>
      <c r="J80" s="172">
        <f t="shared" si="54"/>
        <v>0</v>
      </c>
      <c r="K80" s="172">
        <f t="shared" si="54"/>
        <v>0</v>
      </c>
      <c r="L80" s="172">
        <f t="shared" si="54"/>
        <v>0</v>
      </c>
      <c r="M80" s="172">
        <f t="shared" si="54"/>
        <v>0</v>
      </c>
      <c r="N80" s="172">
        <f t="shared" si="54"/>
        <v>-711.5</v>
      </c>
      <c r="O80" s="172">
        <f t="shared" si="54"/>
        <v>0</v>
      </c>
      <c r="P80" s="173">
        <f t="shared" si="54"/>
        <v>0</v>
      </c>
      <c r="Q80" s="174"/>
      <c r="R80" s="175">
        <f t="shared" ref="R80:AC80" si="55">SUM(R75:R79)</f>
        <v>0</v>
      </c>
      <c r="S80" s="176">
        <f t="shared" si="55"/>
        <v>0</v>
      </c>
      <c r="T80" s="176">
        <f t="shared" si="55"/>
        <v>0</v>
      </c>
      <c r="U80" s="176">
        <f t="shared" si="55"/>
        <v>0</v>
      </c>
      <c r="V80" s="176">
        <f t="shared" si="55"/>
        <v>0</v>
      </c>
      <c r="W80" s="176">
        <f t="shared" si="55"/>
        <v>0</v>
      </c>
      <c r="X80" s="176">
        <f t="shared" si="55"/>
        <v>-34950</v>
      </c>
      <c r="Y80" s="176">
        <f t="shared" si="55"/>
        <v>0</v>
      </c>
      <c r="Z80" s="176">
        <f t="shared" si="55"/>
        <v>0</v>
      </c>
      <c r="AA80" s="176">
        <f t="shared" si="55"/>
        <v>0</v>
      </c>
      <c r="AB80" s="176">
        <f t="shared" si="55"/>
        <v>0</v>
      </c>
      <c r="AC80" s="177">
        <f t="shared" si="55"/>
        <v>0</v>
      </c>
      <c r="AD80" s="174"/>
      <c r="AE80" s="171">
        <f t="shared" ref="AE80:AK80" si="56">SUM(AE75:AE79)</f>
        <v>0</v>
      </c>
      <c r="AF80" s="172">
        <f t="shared" si="56"/>
        <v>0</v>
      </c>
      <c r="AG80" s="172">
        <f t="shared" si="56"/>
        <v>0</v>
      </c>
      <c r="AH80" s="172">
        <f t="shared" si="56"/>
        <v>0</v>
      </c>
      <c r="AI80" s="172">
        <f t="shared" si="56"/>
        <v>0</v>
      </c>
      <c r="AJ80" s="172">
        <f t="shared" si="56"/>
        <v>0</v>
      </c>
      <c r="AK80" s="172">
        <f t="shared" si="56"/>
        <v>0</v>
      </c>
      <c r="AL80" s="172"/>
      <c r="AM80" s="172"/>
      <c r="AN80" s="172"/>
      <c r="AO80" s="172"/>
      <c r="AP80" s="172"/>
      <c r="AQ80" s="174"/>
      <c r="AR80" s="175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7"/>
      <c r="BD80" s="174"/>
    </row>
    <row r="81" ht="6.75" customHeight="1">
      <c r="A81" s="8"/>
      <c r="B81" s="8"/>
      <c r="C81" s="8"/>
      <c r="D81" s="93"/>
      <c r="E81" s="94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6"/>
      <c r="Q81" s="97"/>
      <c r="R81" s="94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6"/>
      <c r="AD81" s="97"/>
      <c r="AE81" s="94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7"/>
      <c r="AR81" s="94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6"/>
      <c r="BD81" s="97"/>
    </row>
    <row r="82" ht="15.75" customHeight="1">
      <c r="A82" s="178"/>
      <c r="B82" s="125" t="s">
        <v>111</v>
      </c>
      <c r="C82" s="125" t="s">
        <v>112</v>
      </c>
      <c r="D82" s="81"/>
      <c r="E82" s="126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8"/>
      <c r="Q82" s="85"/>
      <c r="R82" s="129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1"/>
      <c r="AD82" s="85"/>
      <c r="AE82" s="126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85"/>
      <c r="AR82" s="129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1"/>
      <c r="BD82" s="85"/>
    </row>
    <row r="83" ht="15.75" customHeight="1">
      <c r="A83" s="8" t="s">
        <v>113</v>
      </c>
      <c r="B83" s="132" t="s">
        <v>113</v>
      </c>
      <c r="C83" s="133" t="s">
        <v>114</v>
      </c>
      <c r="D83" s="134">
        <f t="shared" ref="D83:P83" si="57">-SUMIF($B$108:$B$251,$B83,D$108:D$251)</f>
        <v>0</v>
      </c>
      <c r="E83" s="135">
        <f t="shared" si="57"/>
        <v>-398.46</v>
      </c>
      <c r="F83" s="136">
        <f t="shared" si="57"/>
        <v>-435.64</v>
      </c>
      <c r="G83" s="136">
        <f t="shared" si="57"/>
        <v>0</v>
      </c>
      <c r="H83" s="136">
        <f t="shared" si="57"/>
        <v>-11.99</v>
      </c>
      <c r="I83" s="136">
        <f t="shared" si="57"/>
        <v>-100</v>
      </c>
      <c r="J83" s="136">
        <f t="shared" si="57"/>
        <v>0</v>
      </c>
      <c r="K83" s="136">
        <f t="shared" si="57"/>
        <v>0</v>
      </c>
      <c r="L83" s="136">
        <f t="shared" si="57"/>
        <v>0</v>
      </c>
      <c r="M83" s="136">
        <f t="shared" si="57"/>
        <v>0</v>
      </c>
      <c r="N83" s="136">
        <f t="shared" si="57"/>
        <v>-439</v>
      </c>
      <c r="O83" s="136">
        <f t="shared" si="57"/>
        <v>0</v>
      </c>
      <c r="P83" s="137">
        <f t="shared" si="57"/>
        <v>0</v>
      </c>
      <c r="Q83" s="138"/>
      <c r="R83" s="139">
        <f t="shared" ref="R83:AC83" si="58">-SUMIF($B$108:$B$251,$B83,R$108:R$251)</f>
        <v>-64</v>
      </c>
      <c r="S83" s="140">
        <f t="shared" si="58"/>
        <v>0</v>
      </c>
      <c r="T83" s="140">
        <f t="shared" si="58"/>
        <v>0</v>
      </c>
      <c r="U83" s="140">
        <f t="shared" si="58"/>
        <v>0</v>
      </c>
      <c r="V83" s="140">
        <f t="shared" si="58"/>
        <v>0</v>
      </c>
      <c r="W83" s="140">
        <f t="shared" si="58"/>
        <v>0</v>
      </c>
      <c r="X83" s="140">
        <f t="shared" si="58"/>
        <v>0</v>
      </c>
      <c r="Y83" s="140">
        <f t="shared" si="58"/>
        <v>0</v>
      </c>
      <c r="Z83" s="140">
        <f t="shared" si="58"/>
        <v>0</v>
      </c>
      <c r="AA83" s="140">
        <f t="shared" si="58"/>
        <v>0</v>
      </c>
      <c r="AB83" s="140">
        <f t="shared" si="58"/>
        <v>-1006</v>
      </c>
      <c r="AC83" s="141">
        <f t="shared" si="58"/>
        <v>0</v>
      </c>
      <c r="AD83" s="138"/>
      <c r="AE83" s="135">
        <f t="shared" ref="AE83:AK83" si="59">-SUMIF($B$108:$B$251,$B83,AE$108:AE$251)</f>
        <v>-1234</v>
      </c>
      <c r="AF83" s="136">
        <f t="shared" si="59"/>
        <v>0</v>
      </c>
      <c r="AG83" s="136">
        <f t="shared" si="59"/>
        <v>-39</v>
      </c>
      <c r="AH83" s="136">
        <f t="shared" si="59"/>
        <v>-16093</v>
      </c>
      <c r="AI83" s="136">
        <f t="shared" si="59"/>
        <v>-2751.42</v>
      </c>
      <c r="AJ83" s="136">
        <f t="shared" si="59"/>
        <v>-50499.27</v>
      </c>
      <c r="AK83" s="136">
        <f t="shared" si="59"/>
        <v>0</v>
      </c>
      <c r="AL83" s="136"/>
      <c r="AM83" s="136"/>
      <c r="AN83" s="136"/>
      <c r="AO83" s="136"/>
      <c r="AP83" s="136"/>
      <c r="AQ83" s="138"/>
      <c r="AR83" s="139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1"/>
      <c r="BD83" s="138"/>
    </row>
    <row r="84" ht="15.75" customHeight="1">
      <c r="A84" s="8" t="s">
        <v>115</v>
      </c>
      <c r="B84" s="180" t="s">
        <v>115</v>
      </c>
      <c r="C84" s="181" t="s">
        <v>116</v>
      </c>
      <c r="D84" s="43">
        <f t="shared" ref="D84:P84" si="60">-SUMIF($B$108:$B$251,$B84,D$108:D$251)</f>
        <v>0</v>
      </c>
      <c r="E84" s="182">
        <f t="shared" si="60"/>
        <v>0</v>
      </c>
      <c r="F84" s="183">
        <f t="shared" si="60"/>
        <v>0</v>
      </c>
      <c r="G84" s="183">
        <f t="shared" si="60"/>
        <v>0</v>
      </c>
      <c r="H84" s="183">
        <f t="shared" si="60"/>
        <v>0</v>
      </c>
      <c r="I84" s="183">
        <f t="shared" si="60"/>
        <v>0</v>
      </c>
      <c r="J84" s="183">
        <f t="shared" si="60"/>
        <v>0</v>
      </c>
      <c r="K84" s="183">
        <f t="shared" si="60"/>
        <v>0</v>
      </c>
      <c r="L84" s="183">
        <f t="shared" si="60"/>
        <v>0</v>
      </c>
      <c r="M84" s="183">
        <f t="shared" si="60"/>
        <v>0</v>
      </c>
      <c r="N84" s="183">
        <f t="shared" si="60"/>
        <v>0</v>
      </c>
      <c r="O84" s="183">
        <f t="shared" si="60"/>
        <v>0</v>
      </c>
      <c r="P84" s="184">
        <f t="shared" si="60"/>
        <v>0</v>
      </c>
      <c r="Q84" s="47"/>
      <c r="R84" s="48">
        <f t="shared" ref="R84:AC84" si="61">-SUMIF($B$108:$B$251,$B84,R$108:R$251)</f>
        <v>0</v>
      </c>
      <c r="S84" s="49">
        <f t="shared" si="61"/>
        <v>0</v>
      </c>
      <c r="T84" s="49">
        <f t="shared" si="61"/>
        <v>0</v>
      </c>
      <c r="U84" s="49">
        <f t="shared" si="61"/>
        <v>0</v>
      </c>
      <c r="V84" s="49">
        <f t="shared" si="61"/>
        <v>0</v>
      </c>
      <c r="W84" s="49">
        <f t="shared" si="61"/>
        <v>0</v>
      </c>
      <c r="X84" s="49">
        <f t="shared" si="61"/>
        <v>0</v>
      </c>
      <c r="Y84" s="49">
        <f t="shared" si="61"/>
        <v>0</v>
      </c>
      <c r="Z84" s="49">
        <f t="shared" si="61"/>
        <v>0</v>
      </c>
      <c r="AA84" s="49">
        <f t="shared" si="61"/>
        <v>0</v>
      </c>
      <c r="AB84" s="49">
        <f t="shared" si="61"/>
        <v>0</v>
      </c>
      <c r="AC84" s="50">
        <f t="shared" si="61"/>
        <v>0</v>
      </c>
      <c r="AD84" s="47"/>
      <c r="AE84" s="182">
        <f t="shared" ref="AE84:AK84" si="62">-SUMIF($B$108:$B$251,$B84,AE$108:AE$251)</f>
        <v>0</v>
      </c>
      <c r="AF84" s="183">
        <f t="shared" si="62"/>
        <v>0</v>
      </c>
      <c r="AG84" s="183">
        <f t="shared" si="62"/>
        <v>0</v>
      </c>
      <c r="AH84" s="183">
        <f t="shared" si="62"/>
        <v>-30</v>
      </c>
      <c r="AI84" s="183">
        <f t="shared" si="62"/>
        <v>-312.09</v>
      </c>
      <c r="AJ84" s="183">
        <f t="shared" si="62"/>
        <v>-13831.61</v>
      </c>
      <c r="AK84" s="183">
        <f t="shared" si="62"/>
        <v>-384.74</v>
      </c>
      <c r="AL84" s="183"/>
      <c r="AM84" s="183"/>
      <c r="AN84" s="183"/>
      <c r="AO84" s="183"/>
      <c r="AP84" s="183"/>
      <c r="AQ84" s="47"/>
      <c r="AR84" s="48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50"/>
      <c r="BD84" s="47"/>
    </row>
    <row r="85" ht="15.75" customHeight="1">
      <c r="A85" s="8" t="s">
        <v>117</v>
      </c>
      <c r="B85" s="142" t="s">
        <v>117</v>
      </c>
      <c r="C85" s="143" t="s">
        <v>118</v>
      </c>
      <c r="D85" s="53">
        <f t="shared" ref="D85:P85" si="63">-SUMIF($B$108:$B$251,$B85,D$108:D$251)</f>
        <v>0</v>
      </c>
      <c r="E85" s="144">
        <f t="shared" si="63"/>
        <v>-1611.39</v>
      </c>
      <c r="F85" s="145">
        <f t="shared" si="63"/>
        <v>-2426.61</v>
      </c>
      <c r="G85" s="145">
        <f t="shared" si="63"/>
        <v>-2430.67</v>
      </c>
      <c r="H85" s="145">
        <f t="shared" si="63"/>
        <v>-1591.15</v>
      </c>
      <c r="I85" s="145">
        <f t="shared" si="63"/>
        <v>-1756.1</v>
      </c>
      <c r="J85" s="145">
        <f t="shared" si="63"/>
        <v>-1958</v>
      </c>
      <c r="K85" s="145">
        <f t="shared" si="63"/>
        <v>-1766.5</v>
      </c>
      <c r="L85" s="145">
        <f t="shared" si="63"/>
        <v>-1626.4</v>
      </c>
      <c r="M85" s="145">
        <f t="shared" si="63"/>
        <v>-8850</v>
      </c>
      <c r="N85" s="145">
        <f t="shared" si="63"/>
        <v>-2331.4</v>
      </c>
      <c r="O85" s="145">
        <f t="shared" si="63"/>
        <v>-8773.9</v>
      </c>
      <c r="P85" s="146">
        <f t="shared" si="63"/>
        <v>-6237</v>
      </c>
      <c r="Q85" s="57"/>
      <c r="R85" s="58">
        <f t="shared" ref="R85:AC85" si="64">-SUMIF($B$108:$B$251,$B85,R$108:R$251)</f>
        <v>-17783</v>
      </c>
      <c r="S85" s="59">
        <f t="shared" si="64"/>
        <v>-9641</v>
      </c>
      <c r="T85" s="59">
        <f t="shared" si="64"/>
        <v>-16750.3</v>
      </c>
      <c r="U85" s="59">
        <f t="shared" si="64"/>
        <v>-7586</v>
      </c>
      <c r="V85" s="59">
        <f t="shared" si="64"/>
        <v>-9210</v>
      </c>
      <c r="W85" s="59">
        <f t="shared" si="64"/>
        <v>-13263</v>
      </c>
      <c r="X85" s="59">
        <f t="shared" si="64"/>
        <v>-25249.5</v>
      </c>
      <c r="Y85" s="59">
        <f t="shared" si="64"/>
        <v>-9941</v>
      </c>
      <c r="Z85" s="59">
        <f t="shared" si="64"/>
        <v>-17952</v>
      </c>
      <c r="AA85" s="59">
        <f t="shared" si="64"/>
        <v>-10784</v>
      </c>
      <c r="AB85" s="59">
        <f t="shared" si="64"/>
        <v>-22266</v>
      </c>
      <c r="AC85" s="60">
        <f t="shared" si="64"/>
        <v>-32673.5</v>
      </c>
      <c r="AD85" s="57"/>
      <c r="AE85" s="144">
        <f t="shared" ref="AE85:AK85" si="65">-SUMIF($B$108:$B$251,$B85,AE$108:AE$251)</f>
        <v>-22372</v>
      </c>
      <c r="AF85" s="145">
        <f t="shared" si="65"/>
        <v>-17337</v>
      </c>
      <c r="AG85" s="145">
        <f t="shared" si="65"/>
        <v>-6785</v>
      </c>
      <c r="AH85" s="145">
        <f t="shared" si="65"/>
        <v>-35993</v>
      </c>
      <c r="AI85" s="145">
        <f t="shared" si="65"/>
        <v>-24965.89</v>
      </c>
      <c r="AJ85" s="145">
        <f t="shared" si="65"/>
        <v>-19615</v>
      </c>
      <c r="AK85" s="145">
        <f t="shared" si="65"/>
        <v>-21828.93</v>
      </c>
      <c r="AL85" s="145"/>
      <c r="AM85" s="145"/>
      <c r="AN85" s="145"/>
      <c r="AO85" s="145"/>
      <c r="AP85" s="145"/>
      <c r="AQ85" s="57"/>
      <c r="AR85" s="58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0"/>
      <c r="BD85" s="57"/>
    </row>
    <row r="86" ht="15.75" customHeight="1">
      <c r="A86" s="8" t="s">
        <v>119</v>
      </c>
      <c r="B86" s="142" t="s">
        <v>119</v>
      </c>
      <c r="C86" s="143" t="s">
        <v>120</v>
      </c>
      <c r="D86" s="53">
        <f t="shared" ref="D86:P86" si="66">-SUMIF($B$108:$B$251,$B86,D$108:D$251)</f>
        <v>0</v>
      </c>
      <c r="E86" s="144">
        <f t="shared" si="66"/>
        <v>-10147.35</v>
      </c>
      <c r="F86" s="145">
        <f t="shared" si="66"/>
        <v>-14137.8</v>
      </c>
      <c r="G86" s="145">
        <f t="shared" si="66"/>
        <v>-17081</v>
      </c>
      <c r="H86" s="145">
        <f t="shared" si="66"/>
        <v>-9011.56</v>
      </c>
      <c r="I86" s="145">
        <f t="shared" si="66"/>
        <v>-10761</v>
      </c>
      <c r="J86" s="145">
        <f t="shared" si="66"/>
        <v>-6353</v>
      </c>
      <c r="K86" s="145">
        <f t="shared" si="66"/>
        <v>-16824</v>
      </c>
      <c r="L86" s="145">
        <f t="shared" si="66"/>
        <v>-8526</v>
      </c>
      <c r="M86" s="145">
        <f t="shared" si="66"/>
        <v>-12238</v>
      </c>
      <c r="N86" s="145">
        <f t="shared" si="66"/>
        <v>-16391</v>
      </c>
      <c r="O86" s="145">
        <f t="shared" si="66"/>
        <v>-21429</v>
      </c>
      <c r="P86" s="146">
        <f t="shared" si="66"/>
        <v>-17334</v>
      </c>
      <c r="Q86" s="57"/>
      <c r="R86" s="58">
        <f t="shared" ref="R86:AC86" si="67">-SUMIF($B$108:$B$251,$B86,R$108:R$251)</f>
        <v>-16156</v>
      </c>
      <c r="S86" s="59">
        <f t="shared" si="67"/>
        <v>-15316</v>
      </c>
      <c r="T86" s="59">
        <f t="shared" si="67"/>
        <v>-21143</v>
      </c>
      <c r="U86" s="59">
        <f t="shared" si="67"/>
        <v>-20174</v>
      </c>
      <c r="V86" s="59">
        <f t="shared" si="67"/>
        <v>-19304</v>
      </c>
      <c r="W86" s="59">
        <f t="shared" si="67"/>
        <v>-26579</v>
      </c>
      <c r="X86" s="59">
        <f t="shared" si="67"/>
        <v>-29873</v>
      </c>
      <c r="Y86" s="59">
        <f t="shared" si="67"/>
        <v>-23402</v>
      </c>
      <c r="Z86" s="59">
        <f t="shared" si="67"/>
        <v>-26126</v>
      </c>
      <c r="AA86" s="59">
        <f t="shared" si="67"/>
        <v>-22878</v>
      </c>
      <c r="AB86" s="59">
        <f t="shared" si="67"/>
        <v>-27442.5</v>
      </c>
      <c r="AC86" s="60">
        <f t="shared" si="67"/>
        <v>-27547</v>
      </c>
      <c r="AD86" s="57"/>
      <c r="AE86" s="144">
        <f t="shared" ref="AE86:AK86" si="68">-SUMIF($B$108:$B$251,$B86,AE$108:AE$251)</f>
        <v>-25121</v>
      </c>
      <c r="AF86" s="145">
        <f t="shared" si="68"/>
        <v>-29018</v>
      </c>
      <c r="AG86" s="145">
        <f t="shared" si="68"/>
        <v>-20175</v>
      </c>
      <c r="AH86" s="145">
        <f t="shared" si="68"/>
        <v>-49506</v>
      </c>
      <c r="AI86" s="145">
        <f t="shared" si="68"/>
        <v>-44724.7</v>
      </c>
      <c r="AJ86" s="145">
        <f t="shared" si="68"/>
        <v>-79106.73</v>
      </c>
      <c r="AK86" s="145">
        <f t="shared" si="68"/>
        <v>-63099.16</v>
      </c>
      <c r="AL86" s="145"/>
      <c r="AM86" s="145"/>
      <c r="AN86" s="145"/>
      <c r="AO86" s="145"/>
      <c r="AP86" s="145"/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ht="15.75" customHeight="1">
      <c r="A87" s="8" t="s">
        <v>121</v>
      </c>
      <c r="B87" s="142" t="s">
        <v>121</v>
      </c>
      <c r="C87" s="143" t="s">
        <v>122</v>
      </c>
      <c r="D87" s="53">
        <f t="shared" ref="D87:P87" si="69">-SUMIF($B$108:$B$251,$B87,D$108:D$251)</f>
        <v>0</v>
      </c>
      <c r="E87" s="144">
        <f t="shared" si="69"/>
        <v>-1970.11</v>
      </c>
      <c r="F87" s="145">
        <f t="shared" si="69"/>
        <v>-1297.78</v>
      </c>
      <c r="G87" s="145">
        <f t="shared" si="69"/>
        <v>-994</v>
      </c>
      <c r="H87" s="145">
        <f t="shared" si="69"/>
        <v>0</v>
      </c>
      <c r="I87" s="145">
        <f t="shared" si="69"/>
        <v>-5511.05</v>
      </c>
      <c r="J87" s="145">
        <f t="shared" si="69"/>
        <v>-1237</v>
      </c>
      <c r="K87" s="145">
        <f t="shared" si="69"/>
        <v>-1295.6</v>
      </c>
      <c r="L87" s="145">
        <f t="shared" si="69"/>
        <v>-78</v>
      </c>
      <c r="M87" s="145">
        <f t="shared" si="69"/>
        <v>-2057.5</v>
      </c>
      <c r="N87" s="145">
        <f t="shared" si="69"/>
        <v>-4487</v>
      </c>
      <c r="O87" s="145">
        <f t="shared" si="69"/>
        <v>-3827</v>
      </c>
      <c r="P87" s="146">
        <f t="shared" si="69"/>
        <v>-3894</v>
      </c>
      <c r="Q87" s="57"/>
      <c r="R87" s="58">
        <f t="shared" ref="R87:AC87" si="70">-SUMIF($B$108:$B$251,$B87,R$108:R$251)</f>
        <v>-3569</v>
      </c>
      <c r="S87" s="59">
        <f t="shared" si="70"/>
        <v>-5263</v>
      </c>
      <c r="T87" s="59">
        <f t="shared" si="70"/>
        <v>-4406</v>
      </c>
      <c r="U87" s="59">
        <f t="shared" si="70"/>
        <v>-5598</v>
      </c>
      <c r="V87" s="59">
        <f t="shared" si="70"/>
        <v>-5852</v>
      </c>
      <c r="W87" s="59">
        <f t="shared" si="70"/>
        <v>0</v>
      </c>
      <c r="X87" s="59">
        <f t="shared" si="70"/>
        <v>-20026</v>
      </c>
      <c r="Y87" s="59">
        <f t="shared" si="70"/>
        <v>-10697</v>
      </c>
      <c r="Z87" s="59">
        <f t="shared" si="70"/>
        <v>-7283</v>
      </c>
      <c r="AA87" s="59">
        <f t="shared" si="70"/>
        <v>-7781</v>
      </c>
      <c r="AB87" s="59">
        <f t="shared" si="70"/>
        <v>-12114</v>
      </c>
      <c r="AC87" s="60">
        <f t="shared" si="70"/>
        <v>-7501.5</v>
      </c>
      <c r="AD87" s="57"/>
      <c r="AE87" s="144">
        <f t="shared" ref="AE87:AK87" si="71">-SUMIF($B$108:$B$251,$B87,AE$108:AE$251)</f>
        <v>-9911</v>
      </c>
      <c r="AF87" s="145">
        <f t="shared" si="71"/>
        <v>-8633</v>
      </c>
      <c r="AG87" s="145">
        <f t="shared" si="71"/>
        <v>0</v>
      </c>
      <c r="AH87" s="145">
        <f t="shared" si="71"/>
        <v>-21920</v>
      </c>
      <c r="AI87" s="145">
        <f t="shared" si="71"/>
        <v>-2201.6</v>
      </c>
      <c r="AJ87" s="145">
        <f t="shared" si="71"/>
        <v>-29542.83</v>
      </c>
      <c r="AK87" s="145">
        <f t="shared" si="71"/>
        <v>-25456.25</v>
      </c>
      <c r="AL87" s="145"/>
      <c r="AM87" s="145"/>
      <c r="AN87" s="145"/>
      <c r="AO87" s="145"/>
      <c r="AP87" s="145"/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ht="15.75" customHeight="1">
      <c r="A88" s="8"/>
      <c r="B88" s="153"/>
      <c r="C88" s="179"/>
      <c r="D88" s="71"/>
      <c r="E88" s="155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  <c r="Q88" s="75"/>
      <c r="R88" s="76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8"/>
      <c r="AD88" s="75"/>
      <c r="AE88" s="155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75"/>
      <c r="AR88" s="76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8"/>
      <c r="BD88" s="75"/>
    </row>
    <row r="89" ht="15.75" customHeight="1">
      <c r="A89" s="8" t="s">
        <v>111</v>
      </c>
      <c r="B89" s="159"/>
      <c r="C89" s="169" t="s">
        <v>110</v>
      </c>
      <c r="D89" s="170">
        <f t="shared" ref="D89:P89" si="72">SUM(D83:D88)</f>
        <v>0</v>
      </c>
      <c r="E89" s="171">
        <f t="shared" si="72"/>
        <v>-14127.31</v>
      </c>
      <c r="F89" s="172">
        <f t="shared" si="72"/>
        <v>-18297.83</v>
      </c>
      <c r="G89" s="172">
        <f t="shared" si="72"/>
        <v>-20505.67</v>
      </c>
      <c r="H89" s="172">
        <f t="shared" si="72"/>
        <v>-10614.7</v>
      </c>
      <c r="I89" s="172">
        <f t="shared" si="72"/>
        <v>-18128.15</v>
      </c>
      <c r="J89" s="172">
        <f t="shared" si="72"/>
        <v>-9548</v>
      </c>
      <c r="K89" s="172">
        <f t="shared" si="72"/>
        <v>-19886.1</v>
      </c>
      <c r="L89" s="172">
        <f t="shared" si="72"/>
        <v>-10230.4</v>
      </c>
      <c r="M89" s="172">
        <f t="shared" si="72"/>
        <v>-23145.5</v>
      </c>
      <c r="N89" s="172">
        <f t="shared" si="72"/>
        <v>-23648.4</v>
      </c>
      <c r="O89" s="172">
        <f t="shared" si="72"/>
        <v>-34029.9</v>
      </c>
      <c r="P89" s="173">
        <f t="shared" si="72"/>
        <v>-27465</v>
      </c>
      <c r="Q89" s="174"/>
      <c r="R89" s="175">
        <f t="shared" ref="R89:AC89" si="73">SUM(R83:R88)</f>
        <v>-37572</v>
      </c>
      <c r="S89" s="176">
        <f t="shared" si="73"/>
        <v>-30220</v>
      </c>
      <c r="T89" s="176">
        <f t="shared" si="73"/>
        <v>-42299.3</v>
      </c>
      <c r="U89" s="176">
        <f t="shared" si="73"/>
        <v>-33358</v>
      </c>
      <c r="V89" s="176">
        <f t="shared" si="73"/>
        <v>-34366</v>
      </c>
      <c r="W89" s="176">
        <f t="shared" si="73"/>
        <v>-39842</v>
      </c>
      <c r="X89" s="176">
        <f t="shared" si="73"/>
        <v>-75148.5</v>
      </c>
      <c r="Y89" s="176">
        <f t="shared" si="73"/>
        <v>-44040</v>
      </c>
      <c r="Z89" s="176">
        <f t="shared" si="73"/>
        <v>-51361</v>
      </c>
      <c r="AA89" s="176">
        <f t="shared" si="73"/>
        <v>-41443</v>
      </c>
      <c r="AB89" s="176">
        <f t="shared" si="73"/>
        <v>-62828.5</v>
      </c>
      <c r="AC89" s="177">
        <f t="shared" si="73"/>
        <v>-67722</v>
      </c>
      <c r="AD89" s="174"/>
      <c r="AE89" s="171">
        <f t="shared" ref="AE89:AK89" si="74">SUM(AE83:AE88)</f>
        <v>-58638</v>
      </c>
      <c r="AF89" s="172">
        <f t="shared" si="74"/>
        <v>-54988</v>
      </c>
      <c r="AG89" s="172">
        <f t="shared" si="74"/>
        <v>-26999</v>
      </c>
      <c r="AH89" s="172">
        <f t="shared" si="74"/>
        <v>-123542</v>
      </c>
      <c r="AI89" s="172">
        <f t="shared" si="74"/>
        <v>-74955.7</v>
      </c>
      <c r="AJ89" s="172">
        <f t="shared" si="74"/>
        <v>-192595.44</v>
      </c>
      <c r="AK89" s="172">
        <f t="shared" si="74"/>
        <v>-110769.08</v>
      </c>
      <c r="AL89" s="172"/>
      <c r="AM89" s="172"/>
      <c r="AN89" s="172"/>
      <c r="AO89" s="172"/>
      <c r="AP89" s="172"/>
      <c r="AQ89" s="174"/>
      <c r="AR89" s="175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7"/>
      <c r="BD89" s="174"/>
    </row>
    <row r="90" ht="6.75" customHeight="1">
      <c r="A90" s="8"/>
      <c r="B90" s="8"/>
      <c r="C90" s="8"/>
      <c r="D90" s="93"/>
      <c r="E90" s="94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6"/>
      <c r="Q90" s="97"/>
      <c r="R90" s="94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7"/>
      <c r="AE90" s="94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7"/>
      <c r="AR90" s="94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6"/>
      <c r="BD90" s="97"/>
    </row>
    <row r="91" ht="15.75" customHeight="1">
      <c r="A91" s="8">
        <v>3.0</v>
      </c>
      <c r="B91" s="185" t="s">
        <v>123</v>
      </c>
      <c r="C91" s="186"/>
      <c r="D91" s="11">
        <v>-216756.42</v>
      </c>
      <c r="E91" s="187">
        <f t="shared" ref="E91:P91" si="75">+E66+E72+E80+E89</f>
        <v>-18109.48</v>
      </c>
      <c r="F91" s="188">
        <f t="shared" si="75"/>
        <v>-53165.05</v>
      </c>
      <c r="G91" s="188">
        <f t="shared" si="75"/>
        <v>-63130.84</v>
      </c>
      <c r="H91" s="188">
        <f t="shared" si="75"/>
        <v>-10614.7</v>
      </c>
      <c r="I91" s="188">
        <f t="shared" si="75"/>
        <v>-46190.97</v>
      </c>
      <c r="J91" s="188">
        <f t="shared" si="75"/>
        <v>-32950</v>
      </c>
      <c r="K91" s="188">
        <f t="shared" si="75"/>
        <v>-63492.92</v>
      </c>
      <c r="L91" s="188">
        <f t="shared" si="75"/>
        <v>-10230.4</v>
      </c>
      <c r="M91" s="188">
        <f t="shared" si="75"/>
        <v>-24350.5</v>
      </c>
      <c r="N91" s="188">
        <f t="shared" si="75"/>
        <v>-34881.9</v>
      </c>
      <c r="O91" s="188">
        <f t="shared" si="75"/>
        <v>-94552.9</v>
      </c>
      <c r="P91" s="189">
        <f t="shared" si="75"/>
        <v>-55292.5</v>
      </c>
      <c r="Q91" s="15"/>
      <c r="R91" s="190">
        <f t="shared" ref="R91:AC91" si="76">+R66+R72+R80+R89</f>
        <v>-53401</v>
      </c>
      <c r="S91" s="191">
        <f t="shared" si="76"/>
        <v>-116692</v>
      </c>
      <c r="T91" s="191">
        <f t="shared" si="76"/>
        <v>-131802.3</v>
      </c>
      <c r="U91" s="191">
        <f t="shared" si="76"/>
        <v>-36440</v>
      </c>
      <c r="V91" s="191">
        <f t="shared" si="76"/>
        <v>-117288</v>
      </c>
      <c r="W91" s="191">
        <f t="shared" si="76"/>
        <v>-40517</v>
      </c>
      <c r="X91" s="191">
        <f t="shared" si="76"/>
        <v>-184266.5</v>
      </c>
      <c r="Y91" s="191">
        <f t="shared" si="76"/>
        <v>-158399</v>
      </c>
      <c r="Z91" s="191">
        <f t="shared" si="76"/>
        <v>-62626</v>
      </c>
      <c r="AA91" s="191">
        <f t="shared" si="76"/>
        <v>-48314</v>
      </c>
      <c r="AB91" s="191">
        <f t="shared" si="76"/>
        <v>-95762.5</v>
      </c>
      <c r="AC91" s="192">
        <f t="shared" si="76"/>
        <v>-89458.5</v>
      </c>
      <c r="AD91" s="193"/>
      <c r="AE91" s="187">
        <f t="shared" ref="AE91:AK91" si="77">+AE66+AE72+AE80+AE89</f>
        <v>-70159</v>
      </c>
      <c r="AF91" s="188">
        <f t="shared" si="77"/>
        <v>-61583</v>
      </c>
      <c r="AG91" s="188">
        <f t="shared" si="77"/>
        <v>-28824</v>
      </c>
      <c r="AH91" s="188">
        <f t="shared" si="77"/>
        <v>-394835</v>
      </c>
      <c r="AI91" s="188">
        <f t="shared" si="77"/>
        <v>-131076.02</v>
      </c>
      <c r="AJ91" s="188">
        <f t="shared" si="77"/>
        <v>-383133.2927</v>
      </c>
      <c r="AK91" s="188">
        <f t="shared" si="77"/>
        <v>-197822.4</v>
      </c>
      <c r="AL91" s="188"/>
      <c r="AM91" s="188"/>
      <c r="AN91" s="188"/>
      <c r="AO91" s="188"/>
      <c r="AP91" s="188"/>
      <c r="AQ91" s="15"/>
      <c r="AR91" s="190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92"/>
      <c r="BD91" s="15"/>
    </row>
    <row r="92" ht="15.75" customHeight="1">
      <c r="A92" s="1"/>
      <c r="B92" s="1"/>
      <c r="C92" s="1"/>
      <c r="D92" s="16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9"/>
      <c r="Q92" s="20"/>
      <c r="R92" s="17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9"/>
      <c r="AD92" s="20"/>
      <c r="AE92" s="17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20"/>
      <c r="AR92" s="17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9"/>
      <c r="BD92" s="20"/>
    </row>
    <row r="93" ht="15.75" customHeight="1">
      <c r="A93" s="8">
        <v>999.0</v>
      </c>
      <c r="B93" s="1"/>
      <c r="C93" s="194" t="s">
        <v>124</v>
      </c>
      <c r="D93" s="87"/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7"/>
      <c r="Q93" s="91">
        <v>1767.5</v>
      </c>
      <c r="R93" s="195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7"/>
      <c r="AD93" s="91"/>
      <c r="AE93" s="195"/>
      <c r="AF93" s="196"/>
      <c r="AG93" s="196"/>
      <c r="AH93" s="196"/>
      <c r="AI93" s="196">
        <v>-7124.0</v>
      </c>
      <c r="AJ93" s="196"/>
      <c r="AK93" s="196"/>
      <c r="AL93" s="196"/>
      <c r="AM93" s="196"/>
      <c r="AN93" s="196"/>
      <c r="AO93" s="196"/>
      <c r="AP93" s="196"/>
      <c r="AQ93" s="91"/>
      <c r="AR93" s="195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7"/>
      <c r="BD93" s="91"/>
    </row>
    <row r="94" ht="15.75" customHeight="1">
      <c r="A94" s="1"/>
      <c r="B94" s="1"/>
      <c r="C94" s="1"/>
      <c r="D94" s="16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9"/>
      <c r="Q94" s="20"/>
      <c r="R94" s="17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9"/>
      <c r="AD94" s="20"/>
      <c r="AE94" s="17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20"/>
      <c r="AR94" s="17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9"/>
      <c r="BD94" s="20"/>
    </row>
    <row r="95" ht="15.75" customHeight="1">
      <c r="A95" s="1"/>
      <c r="B95" s="1"/>
      <c r="C95" s="1"/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Q95" s="20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D95" s="20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20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  <c r="BD95" s="20"/>
    </row>
    <row r="96" ht="15.75" customHeight="1">
      <c r="A96" s="1"/>
      <c r="B96" s="198">
        <v>3.0</v>
      </c>
      <c r="C96" s="199" t="s">
        <v>125</v>
      </c>
      <c r="D96" s="33"/>
      <c r="E96" s="200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  <c r="Q96" s="37"/>
      <c r="R96" s="200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2"/>
      <c r="AD96" s="37"/>
      <c r="AE96" s="200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37"/>
      <c r="AR96" s="200"/>
      <c r="AS96" s="201"/>
      <c r="AT96" s="201"/>
      <c r="AU96" s="201"/>
      <c r="AV96" s="201"/>
      <c r="AW96" s="201"/>
      <c r="AX96" s="201"/>
      <c r="AY96" s="201"/>
      <c r="AZ96" s="201"/>
      <c r="BA96" s="201"/>
      <c r="BB96" s="201"/>
      <c r="BC96" s="202"/>
      <c r="BD96" s="37"/>
    </row>
    <row r="97" ht="15.75" customHeight="1">
      <c r="A97" s="1"/>
      <c r="B97" s="203" t="s">
        <v>126</v>
      </c>
      <c r="C97" s="204" t="s">
        <v>127</v>
      </c>
      <c r="D97" s="16">
        <f t="shared" ref="D97:P97" si="78">+D56+D91</f>
        <v>38955.58</v>
      </c>
      <c r="E97" s="205">
        <f t="shared" si="78"/>
        <v>-18109.48</v>
      </c>
      <c r="F97" s="206">
        <f t="shared" si="78"/>
        <v>2427.48</v>
      </c>
      <c r="G97" s="206">
        <f t="shared" si="78"/>
        <v>-13130.84</v>
      </c>
      <c r="H97" s="206">
        <f t="shared" si="78"/>
        <v>-10614.7</v>
      </c>
      <c r="I97" s="206">
        <f t="shared" si="78"/>
        <v>3809.03</v>
      </c>
      <c r="J97" s="206">
        <f t="shared" si="78"/>
        <v>-2950</v>
      </c>
      <c r="K97" s="206">
        <f t="shared" si="78"/>
        <v>4467.08</v>
      </c>
      <c r="L97" s="206">
        <f t="shared" si="78"/>
        <v>-5530.4</v>
      </c>
      <c r="M97" s="206">
        <f t="shared" si="78"/>
        <v>1361.05</v>
      </c>
      <c r="N97" s="206">
        <f t="shared" si="78"/>
        <v>55118.1</v>
      </c>
      <c r="O97" s="206">
        <f t="shared" si="78"/>
        <v>24147.1</v>
      </c>
      <c r="P97" s="207">
        <f t="shared" si="78"/>
        <v>-35292.5</v>
      </c>
      <c r="Q97" s="20"/>
      <c r="R97" s="205">
        <f t="shared" ref="R97:AC97" si="79">+R56+R91</f>
        <v>4599</v>
      </c>
      <c r="S97" s="206">
        <f t="shared" si="79"/>
        <v>7308</v>
      </c>
      <c r="T97" s="206">
        <f t="shared" si="79"/>
        <v>-19802.3</v>
      </c>
      <c r="U97" s="206">
        <f t="shared" si="79"/>
        <v>-26440</v>
      </c>
      <c r="V97" s="206">
        <f t="shared" si="79"/>
        <v>19712</v>
      </c>
      <c r="W97" s="206">
        <f t="shared" si="79"/>
        <v>2283</v>
      </c>
      <c r="X97" s="206">
        <f t="shared" si="79"/>
        <v>215733.5</v>
      </c>
      <c r="Y97" s="206">
        <f t="shared" si="79"/>
        <v>-158399</v>
      </c>
      <c r="Z97" s="206">
        <f t="shared" si="79"/>
        <v>-22626</v>
      </c>
      <c r="AA97" s="206">
        <f t="shared" si="79"/>
        <v>61686</v>
      </c>
      <c r="AB97" s="206">
        <f t="shared" si="79"/>
        <v>14237.5</v>
      </c>
      <c r="AC97" s="207">
        <f t="shared" si="79"/>
        <v>20541.5</v>
      </c>
      <c r="AD97" s="20"/>
      <c r="AE97" s="205">
        <f t="shared" ref="AE97:AK97" si="80">+AE56+AE91</f>
        <v>-67721</v>
      </c>
      <c r="AF97" s="206">
        <f t="shared" si="80"/>
        <v>-61583</v>
      </c>
      <c r="AG97" s="206">
        <f t="shared" si="80"/>
        <v>-28824</v>
      </c>
      <c r="AH97" s="206">
        <f t="shared" si="80"/>
        <v>105165</v>
      </c>
      <c r="AI97" s="206">
        <f t="shared" si="80"/>
        <v>-19014.02</v>
      </c>
      <c r="AJ97" s="206">
        <f t="shared" si="80"/>
        <v>146866.7073</v>
      </c>
      <c r="AK97" s="206">
        <f t="shared" si="80"/>
        <v>-197822.4</v>
      </c>
      <c r="AL97" s="206"/>
      <c r="AM97" s="206"/>
      <c r="AN97" s="206"/>
      <c r="AO97" s="206"/>
      <c r="AP97" s="206"/>
      <c r="AQ97" s="20"/>
      <c r="AR97" s="205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7"/>
      <c r="BD97" s="20"/>
    </row>
    <row r="98" ht="15.75" customHeight="1">
      <c r="A98" s="208"/>
      <c r="B98" s="209" t="s">
        <v>128</v>
      </c>
      <c r="C98" s="210" t="s">
        <v>129</v>
      </c>
      <c r="D98" s="211">
        <v>38955.57999999999</v>
      </c>
      <c r="E98" s="212">
        <f t="shared" ref="E98:P98" si="81">+E97+E2+E93</f>
        <v>20846.1</v>
      </c>
      <c r="F98" s="213">
        <f t="shared" si="81"/>
        <v>23273.58</v>
      </c>
      <c r="G98" s="213">
        <f t="shared" si="81"/>
        <v>10142.74</v>
      </c>
      <c r="H98" s="213">
        <f t="shared" si="81"/>
        <v>-471.96</v>
      </c>
      <c r="I98" s="213">
        <f t="shared" si="81"/>
        <v>3337.07</v>
      </c>
      <c r="J98" s="213">
        <f t="shared" si="81"/>
        <v>387.07</v>
      </c>
      <c r="K98" s="213">
        <f t="shared" si="81"/>
        <v>4854.15</v>
      </c>
      <c r="L98" s="213">
        <f t="shared" si="81"/>
        <v>-676.25</v>
      </c>
      <c r="M98" s="213">
        <f t="shared" si="81"/>
        <v>684.8</v>
      </c>
      <c r="N98" s="213">
        <f t="shared" si="81"/>
        <v>55802.9</v>
      </c>
      <c r="O98" s="213">
        <f t="shared" si="81"/>
        <v>79950</v>
      </c>
      <c r="P98" s="214">
        <f t="shared" si="81"/>
        <v>44657.5</v>
      </c>
      <c r="Q98" s="215"/>
      <c r="R98" s="212">
        <f t="shared" ref="R98:AC98" si="82">+R97+R2+R93</f>
        <v>51024</v>
      </c>
      <c r="S98" s="213">
        <f t="shared" si="82"/>
        <v>58332</v>
      </c>
      <c r="T98" s="213">
        <f t="shared" si="82"/>
        <v>38529.7</v>
      </c>
      <c r="U98" s="213">
        <f t="shared" si="82"/>
        <v>12089.7</v>
      </c>
      <c r="V98" s="213">
        <f t="shared" si="82"/>
        <v>31801.7</v>
      </c>
      <c r="W98" s="213">
        <f t="shared" si="82"/>
        <v>34084.7</v>
      </c>
      <c r="X98" s="213">
        <f t="shared" si="82"/>
        <v>249818.2</v>
      </c>
      <c r="Y98" s="213">
        <f t="shared" si="82"/>
        <v>91419.2</v>
      </c>
      <c r="Z98" s="213">
        <f t="shared" si="82"/>
        <v>68793.2</v>
      </c>
      <c r="AA98" s="213">
        <f t="shared" si="82"/>
        <v>130479.2</v>
      </c>
      <c r="AB98" s="213">
        <f t="shared" si="82"/>
        <v>144716.7</v>
      </c>
      <c r="AC98" s="214">
        <f t="shared" si="82"/>
        <v>165258.2</v>
      </c>
      <c r="AD98" s="215"/>
      <c r="AE98" s="212">
        <f t="shared" ref="AE98:AK98" si="83">+AE97+AE2+AE93</f>
        <v>97537.2</v>
      </c>
      <c r="AF98" s="213">
        <f t="shared" si="83"/>
        <v>35954.2</v>
      </c>
      <c r="AG98" s="213">
        <f t="shared" si="83"/>
        <v>7130.2</v>
      </c>
      <c r="AH98" s="213">
        <f t="shared" si="83"/>
        <v>112295.2</v>
      </c>
      <c r="AI98" s="213">
        <f t="shared" si="83"/>
        <v>86157.18</v>
      </c>
      <c r="AJ98" s="213">
        <f t="shared" si="83"/>
        <v>233023.8873</v>
      </c>
      <c r="AK98" s="213">
        <f t="shared" si="83"/>
        <v>35201.48728</v>
      </c>
      <c r="AL98" s="216"/>
      <c r="AM98" s="216"/>
      <c r="AN98" s="216"/>
      <c r="AO98" s="216"/>
      <c r="AP98" s="216"/>
      <c r="AQ98" s="217"/>
      <c r="AR98" s="218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9"/>
      <c r="BD98" s="217"/>
    </row>
    <row r="99" ht="15.75" customHeight="1">
      <c r="A99" s="1"/>
      <c r="B99" s="1"/>
      <c r="C99" s="1"/>
      <c r="D99" s="16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9"/>
      <c r="Q99" s="20"/>
      <c r="R99" s="17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9"/>
      <c r="AD99" s="20"/>
      <c r="AE99" s="17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20"/>
      <c r="AR99" s="17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9"/>
      <c r="BD99" s="20"/>
    </row>
    <row r="100" ht="15.75" customHeight="1">
      <c r="A100" s="1"/>
      <c r="B100" s="220"/>
      <c r="C100" s="220"/>
      <c r="D100" s="62"/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3"/>
      <c r="Q100" s="66"/>
      <c r="R100" s="221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3"/>
      <c r="AD100" s="66"/>
      <c r="AE100" s="221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66"/>
      <c r="AR100" s="221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3"/>
      <c r="BD100" s="66"/>
    </row>
    <row r="101" ht="15.75" customHeight="1">
      <c r="A101" s="1"/>
      <c r="B101" s="224">
        <v>4.0</v>
      </c>
      <c r="C101" s="225" t="s">
        <v>130</v>
      </c>
      <c r="D101" s="33"/>
      <c r="E101" s="226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8"/>
      <c r="Q101" s="37"/>
      <c r="R101" s="226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8"/>
      <c r="AD101" s="37"/>
      <c r="AE101" s="226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37"/>
      <c r="AR101" s="226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8"/>
      <c r="BD101" s="37"/>
    </row>
    <row r="102" ht="15.75" customHeight="1">
      <c r="A102" s="229"/>
      <c r="B102" s="230"/>
      <c r="C102" s="231" t="s">
        <v>131</v>
      </c>
      <c r="D102" s="232">
        <f t="shared" ref="D102:P102" si="84">+D56</f>
        <v>255712</v>
      </c>
      <c r="E102" s="233">
        <f t="shared" si="84"/>
        <v>0</v>
      </c>
      <c r="F102" s="234">
        <f t="shared" si="84"/>
        <v>55592.53</v>
      </c>
      <c r="G102" s="234">
        <f t="shared" si="84"/>
        <v>50000</v>
      </c>
      <c r="H102" s="234">
        <f t="shared" si="84"/>
        <v>0</v>
      </c>
      <c r="I102" s="234">
        <f t="shared" si="84"/>
        <v>50000</v>
      </c>
      <c r="J102" s="234">
        <f t="shared" si="84"/>
        <v>30000</v>
      </c>
      <c r="K102" s="234">
        <f t="shared" si="84"/>
        <v>67960</v>
      </c>
      <c r="L102" s="234">
        <f t="shared" si="84"/>
        <v>4700</v>
      </c>
      <c r="M102" s="234">
        <f t="shared" si="84"/>
        <v>25711.55</v>
      </c>
      <c r="N102" s="234">
        <f t="shared" si="84"/>
        <v>90000</v>
      </c>
      <c r="O102" s="234">
        <f t="shared" si="84"/>
        <v>118700</v>
      </c>
      <c r="P102" s="235">
        <f t="shared" si="84"/>
        <v>20000</v>
      </c>
      <c r="Q102" s="236"/>
      <c r="R102" s="233">
        <f t="shared" ref="R102:AC102" si="85">+R56</f>
        <v>58000</v>
      </c>
      <c r="S102" s="234">
        <f t="shared" si="85"/>
        <v>124000</v>
      </c>
      <c r="T102" s="234">
        <f t="shared" si="85"/>
        <v>112000</v>
      </c>
      <c r="U102" s="234">
        <f t="shared" si="85"/>
        <v>10000</v>
      </c>
      <c r="V102" s="234">
        <f t="shared" si="85"/>
        <v>137000</v>
      </c>
      <c r="W102" s="234">
        <f t="shared" si="85"/>
        <v>42800</v>
      </c>
      <c r="X102" s="234">
        <f t="shared" si="85"/>
        <v>400000</v>
      </c>
      <c r="Y102" s="234">
        <f t="shared" si="85"/>
        <v>0</v>
      </c>
      <c r="Z102" s="234">
        <f t="shared" si="85"/>
        <v>40000</v>
      </c>
      <c r="AA102" s="234">
        <f t="shared" si="85"/>
        <v>110000</v>
      </c>
      <c r="AB102" s="234">
        <f t="shared" si="85"/>
        <v>110000</v>
      </c>
      <c r="AC102" s="235">
        <f t="shared" si="85"/>
        <v>110000</v>
      </c>
      <c r="AD102" s="236"/>
      <c r="AE102" s="233">
        <f t="shared" ref="AE102:AK102" si="86">+AE56</f>
        <v>2438</v>
      </c>
      <c r="AF102" s="234">
        <f t="shared" si="86"/>
        <v>0</v>
      </c>
      <c r="AG102" s="234">
        <f t="shared" si="86"/>
        <v>0</v>
      </c>
      <c r="AH102" s="234">
        <f t="shared" si="86"/>
        <v>500000</v>
      </c>
      <c r="AI102" s="234">
        <f t="shared" si="86"/>
        <v>112062</v>
      </c>
      <c r="AJ102" s="234">
        <f t="shared" si="86"/>
        <v>530000</v>
      </c>
      <c r="AK102" s="234">
        <f t="shared" si="86"/>
        <v>0</v>
      </c>
      <c r="AL102" s="234"/>
      <c r="AM102" s="234"/>
      <c r="AN102" s="234"/>
      <c r="AO102" s="234"/>
      <c r="AP102" s="234"/>
      <c r="AQ102" s="236"/>
      <c r="AR102" s="233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5"/>
      <c r="BD102" s="236"/>
    </row>
    <row r="103" ht="15.75" customHeight="1">
      <c r="A103" s="229"/>
      <c r="B103" s="230"/>
      <c r="C103" s="231" t="s">
        <v>132</v>
      </c>
      <c r="D103" s="232">
        <f t="shared" ref="D103:P103" si="87">+D91</f>
        <v>-216756.42</v>
      </c>
      <c r="E103" s="233">
        <f t="shared" si="87"/>
        <v>-18109.48</v>
      </c>
      <c r="F103" s="234">
        <f t="shared" si="87"/>
        <v>-53165.05</v>
      </c>
      <c r="G103" s="234">
        <f t="shared" si="87"/>
        <v>-63130.84</v>
      </c>
      <c r="H103" s="234">
        <f t="shared" si="87"/>
        <v>-10614.7</v>
      </c>
      <c r="I103" s="234">
        <f t="shared" si="87"/>
        <v>-46190.97</v>
      </c>
      <c r="J103" s="234">
        <f t="shared" si="87"/>
        <v>-32950</v>
      </c>
      <c r="K103" s="234">
        <f t="shared" si="87"/>
        <v>-63492.92</v>
      </c>
      <c r="L103" s="234">
        <f t="shared" si="87"/>
        <v>-10230.4</v>
      </c>
      <c r="M103" s="234">
        <f t="shared" si="87"/>
        <v>-24350.5</v>
      </c>
      <c r="N103" s="234">
        <f t="shared" si="87"/>
        <v>-34881.9</v>
      </c>
      <c r="O103" s="234">
        <f t="shared" si="87"/>
        <v>-94552.9</v>
      </c>
      <c r="P103" s="235">
        <f t="shared" si="87"/>
        <v>-55292.5</v>
      </c>
      <c r="Q103" s="236"/>
      <c r="R103" s="233">
        <f t="shared" ref="R103:AC103" si="88">+R91</f>
        <v>-53401</v>
      </c>
      <c r="S103" s="234">
        <f t="shared" si="88"/>
        <v>-116692</v>
      </c>
      <c r="T103" s="234">
        <f t="shared" si="88"/>
        <v>-131802.3</v>
      </c>
      <c r="U103" s="234">
        <f t="shared" si="88"/>
        <v>-36440</v>
      </c>
      <c r="V103" s="234">
        <f t="shared" si="88"/>
        <v>-117288</v>
      </c>
      <c r="W103" s="234">
        <f t="shared" si="88"/>
        <v>-40517</v>
      </c>
      <c r="X103" s="234">
        <f t="shared" si="88"/>
        <v>-184266.5</v>
      </c>
      <c r="Y103" s="234">
        <f t="shared" si="88"/>
        <v>-158399</v>
      </c>
      <c r="Z103" s="234">
        <f t="shared" si="88"/>
        <v>-62626</v>
      </c>
      <c r="AA103" s="234">
        <f t="shared" si="88"/>
        <v>-48314</v>
      </c>
      <c r="AB103" s="234">
        <f t="shared" si="88"/>
        <v>-95762.5</v>
      </c>
      <c r="AC103" s="235">
        <f t="shared" si="88"/>
        <v>-89458.5</v>
      </c>
      <c r="AD103" s="236"/>
      <c r="AE103" s="233">
        <f t="shared" ref="AE103:AK103" si="89">+AE91</f>
        <v>-70159</v>
      </c>
      <c r="AF103" s="234">
        <f t="shared" si="89"/>
        <v>-61583</v>
      </c>
      <c r="AG103" s="234">
        <f t="shared" si="89"/>
        <v>-28824</v>
      </c>
      <c r="AH103" s="234">
        <f t="shared" si="89"/>
        <v>-394835</v>
      </c>
      <c r="AI103" s="234">
        <f t="shared" si="89"/>
        <v>-131076.02</v>
      </c>
      <c r="AJ103" s="234">
        <f t="shared" si="89"/>
        <v>-383133.2927</v>
      </c>
      <c r="AK103" s="234">
        <f t="shared" si="89"/>
        <v>-197822.4</v>
      </c>
      <c r="AL103" s="234"/>
      <c r="AM103" s="234"/>
      <c r="AN103" s="234"/>
      <c r="AO103" s="234"/>
      <c r="AP103" s="234"/>
      <c r="AQ103" s="236"/>
      <c r="AR103" s="233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5"/>
      <c r="BD103" s="236"/>
    </row>
    <row r="104" ht="15.75" customHeight="1">
      <c r="A104" s="229"/>
      <c r="B104" s="237"/>
      <c r="C104" s="238" t="s">
        <v>133</v>
      </c>
      <c r="D104" s="239">
        <f t="shared" ref="D104:P104" si="90">+D102+D103</f>
        <v>38955.58</v>
      </c>
      <c r="E104" s="240">
        <f t="shared" si="90"/>
        <v>-18109.48</v>
      </c>
      <c r="F104" s="241">
        <f t="shared" si="90"/>
        <v>2427.48</v>
      </c>
      <c r="G104" s="241">
        <f t="shared" si="90"/>
        <v>-13130.84</v>
      </c>
      <c r="H104" s="241">
        <f t="shared" si="90"/>
        <v>-10614.7</v>
      </c>
      <c r="I104" s="241">
        <f t="shared" si="90"/>
        <v>3809.03</v>
      </c>
      <c r="J104" s="241">
        <f t="shared" si="90"/>
        <v>-2950</v>
      </c>
      <c r="K104" s="241">
        <f t="shared" si="90"/>
        <v>4467.08</v>
      </c>
      <c r="L104" s="241">
        <f t="shared" si="90"/>
        <v>-5530.4</v>
      </c>
      <c r="M104" s="241">
        <f t="shared" si="90"/>
        <v>1361.05</v>
      </c>
      <c r="N104" s="241">
        <f t="shared" si="90"/>
        <v>55118.1</v>
      </c>
      <c r="O104" s="241">
        <f t="shared" si="90"/>
        <v>24147.1</v>
      </c>
      <c r="P104" s="242">
        <f t="shared" si="90"/>
        <v>-35292.5</v>
      </c>
      <c r="Q104" s="243"/>
      <c r="R104" s="240">
        <f t="shared" ref="R104:AC104" si="91">+R102+R103</f>
        <v>4599</v>
      </c>
      <c r="S104" s="241">
        <f t="shared" si="91"/>
        <v>7308</v>
      </c>
      <c r="T104" s="241">
        <f t="shared" si="91"/>
        <v>-19802.3</v>
      </c>
      <c r="U104" s="241">
        <f t="shared" si="91"/>
        <v>-26440</v>
      </c>
      <c r="V104" s="241">
        <f t="shared" si="91"/>
        <v>19712</v>
      </c>
      <c r="W104" s="241">
        <f t="shared" si="91"/>
        <v>2283</v>
      </c>
      <c r="X104" s="241">
        <f t="shared" si="91"/>
        <v>215733.5</v>
      </c>
      <c r="Y104" s="241">
        <f t="shared" si="91"/>
        <v>-158399</v>
      </c>
      <c r="Z104" s="241">
        <f t="shared" si="91"/>
        <v>-22626</v>
      </c>
      <c r="AA104" s="241">
        <f t="shared" si="91"/>
        <v>61686</v>
      </c>
      <c r="AB104" s="241">
        <f t="shared" si="91"/>
        <v>14237.5</v>
      </c>
      <c r="AC104" s="242">
        <f t="shared" si="91"/>
        <v>20541.5</v>
      </c>
      <c r="AD104" s="243"/>
      <c r="AE104" s="240">
        <f t="shared" ref="AE104:AK104" si="92">+AE102+AE103</f>
        <v>-67721</v>
      </c>
      <c r="AF104" s="241">
        <f t="shared" si="92"/>
        <v>-61583</v>
      </c>
      <c r="AG104" s="241">
        <f t="shared" si="92"/>
        <v>-28824</v>
      </c>
      <c r="AH104" s="241">
        <f t="shared" si="92"/>
        <v>105165</v>
      </c>
      <c r="AI104" s="241">
        <f t="shared" si="92"/>
        <v>-19014.02</v>
      </c>
      <c r="AJ104" s="241">
        <f t="shared" si="92"/>
        <v>146866.7073</v>
      </c>
      <c r="AK104" s="241">
        <f t="shared" si="92"/>
        <v>-197822.4</v>
      </c>
      <c r="AL104" s="241"/>
      <c r="AM104" s="241"/>
      <c r="AN104" s="241"/>
      <c r="AO104" s="241"/>
      <c r="AP104" s="241"/>
      <c r="AQ104" s="243"/>
      <c r="AR104" s="240"/>
      <c r="AS104" s="241"/>
      <c r="AT104" s="241"/>
      <c r="AU104" s="241"/>
      <c r="AV104" s="241"/>
      <c r="AW104" s="241"/>
      <c r="AX104" s="241"/>
      <c r="AY104" s="241"/>
      <c r="AZ104" s="241"/>
      <c r="BA104" s="241"/>
      <c r="BB104" s="241"/>
      <c r="BC104" s="242"/>
      <c r="BD104" s="243"/>
    </row>
    <row r="105" ht="15.75" customHeight="1">
      <c r="A105" s="1"/>
      <c r="B105" s="1"/>
      <c r="C105" s="1"/>
      <c r="D105" s="16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9"/>
      <c r="Q105" s="20"/>
      <c r="R105" s="17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9"/>
      <c r="AD105" s="20"/>
      <c r="AE105" s="17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20"/>
      <c r="AR105" s="17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9"/>
      <c r="BD105" s="20"/>
    </row>
    <row r="106" ht="15.75" customHeight="1">
      <c r="A106" s="1"/>
      <c r="B106" s="244" t="s">
        <v>134</v>
      </c>
      <c r="C106" s="1"/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Q106" s="20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D106" s="20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20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  <c r="BD106" s="20"/>
    </row>
    <row r="107" ht="15.75" customHeight="1">
      <c r="A107" s="1"/>
      <c r="B107" s="1"/>
      <c r="C107" s="1"/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Q107" s="20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D107" s="20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20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  <c r="BD107" s="20"/>
    </row>
    <row r="108" ht="15.75" customHeight="1">
      <c r="A108" s="245" t="s">
        <v>135</v>
      </c>
      <c r="B108" s="246" t="s">
        <v>135</v>
      </c>
      <c r="C108" s="125" t="s">
        <v>81</v>
      </c>
      <c r="D108" s="81"/>
      <c r="E108" s="126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8"/>
      <c r="Q108" s="85"/>
      <c r="R108" s="129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1"/>
      <c r="AD108" s="85"/>
      <c r="AE108" s="126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85"/>
      <c r="AR108" s="129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1"/>
      <c r="BD108" s="85"/>
    </row>
    <row r="109" ht="15.75" customHeight="1">
      <c r="A109" s="1" t="s">
        <v>82</v>
      </c>
      <c r="B109" s="247" t="s">
        <v>82</v>
      </c>
      <c r="C109" s="247" t="s">
        <v>83</v>
      </c>
      <c r="D109" s="248"/>
      <c r="E109" s="249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1"/>
      <c r="Q109" s="252"/>
      <c r="R109" s="253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5"/>
      <c r="AD109" s="252"/>
      <c r="AE109" s="249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2"/>
      <c r="AR109" s="253"/>
      <c r="AS109" s="254"/>
      <c r="AT109" s="254"/>
      <c r="AU109" s="254"/>
      <c r="AV109" s="254"/>
      <c r="AW109" s="254"/>
      <c r="AX109" s="254"/>
      <c r="AY109" s="254"/>
      <c r="AZ109" s="254"/>
      <c r="BA109" s="254"/>
      <c r="BB109" s="254"/>
      <c r="BC109" s="255"/>
      <c r="BD109" s="252"/>
    </row>
    <row r="110" ht="15.75" customHeight="1">
      <c r="A110" s="1" t="s">
        <v>84</v>
      </c>
      <c r="B110" s="256" t="s">
        <v>84</v>
      </c>
      <c r="C110" s="257" t="s">
        <v>85</v>
      </c>
      <c r="D110" s="81"/>
      <c r="E110" s="258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60"/>
      <c r="Q110" s="85"/>
      <c r="R110" s="261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3"/>
      <c r="AD110" s="85"/>
      <c r="AE110" s="258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85"/>
      <c r="AR110" s="261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3"/>
      <c r="BD110" s="85"/>
    </row>
    <row r="111" ht="15.75" customHeight="1">
      <c r="A111" s="1" t="s">
        <v>136</v>
      </c>
      <c r="B111" s="180" t="s">
        <v>84</v>
      </c>
      <c r="C111" s="264" t="s">
        <v>137</v>
      </c>
      <c r="D111" s="265"/>
      <c r="E111" s="266">
        <v>0.0</v>
      </c>
      <c r="F111" s="267">
        <v>0.0</v>
      </c>
      <c r="G111" s="267">
        <v>0.0</v>
      </c>
      <c r="H111" s="267">
        <v>0.0</v>
      </c>
      <c r="I111" s="267">
        <v>0.0</v>
      </c>
      <c r="J111" s="267">
        <v>0.0</v>
      </c>
      <c r="K111" s="267">
        <v>0.0</v>
      </c>
      <c r="L111" s="267">
        <v>0.0</v>
      </c>
      <c r="M111" s="267">
        <v>0.0</v>
      </c>
      <c r="N111" s="267">
        <v>0.0</v>
      </c>
      <c r="O111" s="267">
        <v>0.0</v>
      </c>
      <c r="P111" s="268">
        <v>0.0</v>
      </c>
      <c r="Q111" s="269"/>
      <c r="R111" s="270">
        <v>0.0</v>
      </c>
      <c r="S111" s="271">
        <v>0.0</v>
      </c>
      <c r="T111" s="271">
        <v>0.0</v>
      </c>
      <c r="U111" s="271">
        <v>0.0</v>
      </c>
      <c r="V111" s="271">
        <v>0.0</v>
      </c>
      <c r="W111" s="271">
        <v>0.0</v>
      </c>
      <c r="X111" s="271">
        <v>0.0</v>
      </c>
      <c r="Y111" s="271">
        <v>0.0</v>
      </c>
      <c r="Z111" s="271">
        <v>0.0</v>
      </c>
      <c r="AA111" s="271">
        <v>0.0</v>
      </c>
      <c r="AB111" s="271">
        <v>0.0</v>
      </c>
      <c r="AC111" s="272">
        <v>0.0</v>
      </c>
      <c r="AD111" s="269"/>
      <c r="AE111" s="266">
        <v>0.0</v>
      </c>
      <c r="AF111" s="267">
        <v>0.0</v>
      </c>
      <c r="AG111" s="267">
        <v>0.0</v>
      </c>
      <c r="AH111" s="267">
        <v>0.0</v>
      </c>
      <c r="AI111" s="267">
        <v>25000.0</v>
      </c>
      <c r="AJ111" s="267">
        <v>25000.0</v>
      </c>
      <c r="AK111" s="267">
        <v>25000.0</v>
      </c>
      <c r="AL111" s="267"/>
      <c r="AM111" s="267"/>
      <c r="AN111" s="267"/>
      <c r="AO111" s="267"/>
      <c r="AP111" s="267"/>
      <c r="AQ111" s="269"/>
      <c r="AR111" s="270"/>
      <c r="AS111" s="271"/>
      <c r="AT111" s="271"/>
      <c r="AU111" s="271"/>
      <c r="AV111" s="271"/>
      <c r="AW111" s="271"/>
      <c r="AX111" s="271"/>
      <c r="AY111" s="271"/>
      <c r="AZ111" s="271"/>
      <c r="BA111" s="271"/>
      <c r="BB111" s="271"/>
      <c r="BC111" s="272"/>
      <c r="BD111" s="269"/>
    </row>
    <row r="112" ht="15.75" customHeight="1">
      <c r="A112" s="1" t="s">
        <v>138</v>
      </c>
      <c r="B112" s="180"/>
      <c r="C112" s="264"/>
      <c r="D112" s="265"/>
      <c r="E112" s="266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8"/>
      <c r="Q112" s="269"/>
      <c r="R112" s="270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2"/>
      <c r="AD112" s="269"/>
      <c r="AE112" s="266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9"/>
      <c r="AR112" s="270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2"/>
      <c r="BD112" s="269"/>
    </row>
    <row r="113" ht="15.75" customHeight="1">
      <c r="A113" s="1" t="s">
        <v>139</v>
      </c>
      <c r="B113" s="180"/>
      <c r="C113" s="264"/>
      <c r="D113" s="265"/>
      <c r="E113" s="266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8"/>
      <c r="Q113" s="269"/>
      <c r="R113" s="270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2"/>
      <c r="AD113" s="269"/>
      <c r="AE113" s="266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9"/>
      <c r="AR113" s="270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2"/>
      <c r="BD113" s="269"/>
    </row>
    <row r="114" ht="15.75" customHeight="1">
      <c r="A114" s="273" t="s">
        <v>86</v>
      </c>
      <c r="B114" s="256" t="s">
        <v>86</v>
      </c>
      <c r="C114" s="257" t="s">
        <v>87</v>
      </c>
      <c r="D114" s="81"/>
      <c r="E114" s="258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60"/>
      <c r="Q114" s="85"/>
      <c r="R114" s="261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3"/>
      <c r="AD114" s="85"/>
      <c r="AE114" s="258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85"/>
      <c r="AR114" s="261"/>
      <c r="AS114" s="262"/>
      <c r="AT114" s="262"/>
      <c r="AU114" s="262"/>
      <c r="AV114" s="262"/>
      <c r="AW114" s="262"/>
      <c r="AX114" s="262"/>
      <c r="AY114" s="262"/>
      <c r="AZ114" s="262"/>
      <c r="BA114" s="262"/>
      <c r="BB114" s="262"/>
      <c r="BC114" s="263"/>
      <c r="BD114" s="85"/>
    </row>
    <row r="115" ht="15.75" customHeight="1">
      <c r="A115" s="273" t="s">
        <v>140</v>
      </c>
      <c r="B115" s="180" t="s">
        <v>86</v>
      </c>
      <c r="C115" s="264" t="s">
        <v>141</v>
      </c>
      <c r="D115" s="265"/>
      <c r="E115" s="266">
        <v>1378.37</v>
      </c>
      <c r="F115" s="267">
        <v>2831.42</v>
      </c>
      <c r="G115" s="267">
        <v>10909.17</v>
      </c>
      <c r="H115" s="267">
        <v>0.0</v>
      </c>
      <c r="I115" s="267">
        <v>18062.82</v>
      </c>
      <c r="J115" s="267">
        <v>13402.0</v>
      </c>
      <c r="K115" s="267">
        <v>11806.82</v>
      </c>
      <c r="L115" s="267">
        <v>0.0</v>
      </c>
      <c r="M115" s="267">
        <v>1205.0</v>
      </c>
      <c r="N115" s="267">
        <v>9243.0</v>
      </c>
      <c r="O115" s="267">
        <v>55580.0</v>
      </c>
      <c r="P115" s="268">
        <v>27478.0</v>
      </c>
      <c r="Q115" s="269"/>
      <c r="R115" s="270">
        <v>10829.0</v>
      </c>
      <c r="S115" s="271">
        <v>84514.0</v>
      </c>
      <c r="T115" s="271">
        <v>72939.0</v>
      </c>
      <c r="U115" s="271">
        <v>3039.0</v>
      </c>
      <c r="V115" s="271">
        <v>82922.0</v>
      </c>
      <c r="W115" s="271">
        <v>490.0</v>
      </c>
      <c r="X115" s="271">
        <v>54941.0</v>
      </c>
      <c r="Y115" s="271">
        <v>66363.0</v>
      </c>
      <c r="Z115" s="271">
        <v>6965.0</v>
      </c>
      <c r="AA115" s="271">
        <v>6871.0</v>
      </c>
      <c r="AB115" s="271">
        <v>32934.0</v>
      </c>
      <c r="AC115" s="272">
        <v>2722.5</v>
      </c>
      <c r="AD115" s="269"/>
      <c r="AE115" s="266">
        <v>9718.0</v>
      </c>
      <c r="AF115" s="267">
        <v>4814.0</v>
      </c>
      <c r="AG115" s="267">
        <v>575.0</v>
      </c>
      <c r="AH115" s="267">
        <v>2683.0</v>
      </c>
      <c r="AI115" s="267"/>
      <c r="AJ115" s="267"/>
      <c r="AK115" s="267"/>
      <c r="AL115" s="267"/>
      <c r="AM115" s="267"/>
      <c r="AN115" s="267"/>
      <c r="AO115" s="267"/>
      <c r="AP115" s="267"/>
      <c r="AQ115" s="269"/>
      <c r="AR115" s="270"/>
      <c r="AS115" s="271"/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272"/>
      <c r="BD115" s="269"/>
    </row>
    <row r="116" ht="15.75" customHeight="1">
      <c r="A116" s="273" t="s">
        <v>142</v>
      </c>
      <c r="B116" s="180" t="s">
        <v>86</v>
      </c>
      <c r="C116" s="264" t="s">
        <v>143</v>
      </c>
      <c r="D116" s="265"/>
      <c r="E116" s="266">
        <v>1213.8</v>
      </c>
      <c r="F116" s="267">
        <v>31833.0</v>
      </c>
      <c r="G116" s="267">
        <v>16476.0</v>
      </c>
      <c r="H116" s="267">
        <v>0.0</v>
      </c>
      <c r="I116" s="267">
        <v>0.0</v>
      </c>
      <c r="J116" s="267">
        <v>0.0</v>
      </c>
      <c r="K116" s="267">
        <v>31800.0</v>
      </c>
      <c r="L116" s="267">
        <v>0.0</v>
      </c>
      <c r="M116" s="267">
        <v>0.0</v>
      </c>
      <c r="N116" s="267">
        <v>0.0</v>
      </c>
      <c r="O116" s="267">
        <v>0.0</v>
      </c>
      <c r="P116" s="268">
        <v>0.0</v>
      </c>
      <c r="Q116" s="269"/>
      <c r="R116" s="270">
        <v>0.0</v>
      </c>
      <c r="S116" s="271">
        <v>0.0</v>
      </c>
      <c r="T116" s="271">
        <v>15799.0</v>
      </c>
      <c r="U116" s="271">
        <v>0.0</v>
      </c>
      <c r="V116" s="271">
        <v>0.0</v>
      </c>
      <c r="W116" s="271">
        <v>0.0</v>
      </c>
      <c r="X116" s="271">
        <v>0.0</v>
      </c>
      <c r="Y116" s="271">
        <v>0.0</v>
      </c>
      <c r="Z116" s="271">
        <v>0.0</v>
      </c>
      <c r="AA116" s="271">
        <v>0.0</v>
      </c>
      <c r="AB116" s="271">
        <v>0.0</v>
      </c>
      <c r="AC116" s="272">
        <v>0.0</v>
      </c>
      <c r="AD116" s="269"/>
      <c r="AE116" s="266">
        <v>259.0</v>
      </c>
      <c r="AF116" s="267">
        <v>1353.0</v>
      </c>
      <c r="AG116" s="267">
        <v>1250.0</v>
      </c>
      <c r="AH116" s="267">
        <v>2877.0</v>
      </c>
      <c r="AI116" s="267"/>
      <c r="AJ116" s="267">
        <v>539.97</v>
      </c>
      <c r="AK116" s="267">
        <v>1351.3</v>
      </c>
      <c r="AL116" s="267"/>
      <c r="AM116" s="267"/>
      <c r="AN116" s="267"/>
      <c r="AO116" s="267"/>
      <c r="AP116" s="267"/>
      <c r="AQ116" s="269"/>
      <c r="AR116" s="270"/>
      <c r="AS116" s="271"/>
      <c r="AT116" s="271"/>
      <c r="AU116" s="271"/>
      <c r="AV116" s="271"/>
      <c r="AW116" s="271"/>
      <c r="AX116" s="271"/>
      <c r="AY116" s="271"/>
      <c r="AZ116" s="271"/>
      <c r="BA116" s="271"/>
      <c r="BB116" s="271"/>
      <c r="BC116" s="272"/>
      <c r="BD116" s="269"/>
    </row>
    <row r="117" ht="15.75" customHeight="1">
      <c r="A117" s="273" t="s">
        <v>144</v>
      </c>
      <c r="B117" s="180" t="s">
        <v>86</v>
      </c>
      <c r="C117" s="264" t="s">
        <v>145</v>
      </c>
      <c r="D117" s="265"/>
      <c r="E117" s="266">
        <v>0.0</v>
      </c>
      <c r="F117" s="267">
        <v>0.0</v>
      </c>
      <c r="G117" s="267">
        <v>0.0</v>
      </c>
      <c r="H117" s="267">
        <v>0.0</v>
      </c>
      <c r="I117" s="267">
        <v>0.0</v>
      </c>
      <c r="J117" s="267">
        <v>0.0</v>
      </c>
      <c r="K117" s="267">
        <v>0.0</v>
      </c>
      <c r="L117" s="267">
        <v>0.0</v>
      </c>
      <c r="M117" s="267">
        <v>0.0</v>
      </c>
      <c r="N117" s="267">
        <v>0.0</v>
      </c>
      <c r="O117" s="267">
        <v>0.0</v>
      </c>
      <c r="P117" s="268">
        <v>0.0</v>
      </c>
      <c r="Q117" s="269"/>
      <c r="R117" s="270">
        <v>0.0</v>
      </c>
      <c r="S117" s="271">
        <v>0.0</v>
      </c>
      <c r="T117" s="271">
        <v>0.0</v>
      </c>
      <c r="U117" s="271">
        <v>0.0</v>
      </c>
      <c r="V117" s="271">
        <v>0.0</v>
      </c>
      <c r="W117" s="271">
        <v>0.0</v>
      </c>
      <c r="X117" s="271">
        <v>0.0</v>
      </c>
      <c r="Y117" s="271">
        <v>0.0</v>
      </c>
      <c r="Z117" s="271">
        <v>0.0</v>
      </c>
      <c r="AA117" s="271">
        <v>0.0</v>
      </c>
      <c r="AB117" s="271">
        <v>0.0</v>
      </c>
      <c r="AC117" s="272">
        <v>0.0</v>
      </c>
      <c r="AD117" s="269"/>
      <c r="AE117" s="266">
        <v>0.0</v>
      </c>
      <c r="AF117" s="267">
        <v>0.0</v>
      </c>
      <c r="AG117" s="267">
        <v>0.0</v>
      </c>
      <c r="AH117" s="267">
        <v>0.0</v>
      </c>
      <c r="AI117" s="267">
        <v>7400.0</v>
      </c>
      <c r="AJ117" s="267">
        <v>7400.0</v>
      </c>
      <c r="AK117" s="267">
        <v>14094.0</v>
      </c>
      <c r="AL117" s="267"/>
      <c r="AM117" s="267"/>
      <c r="AN117" s="267"/>
      <c r="AO117" s="267"/>
      <c r="AP117" s="267"/>
      <c r="AQ117" s="269"/>
      <c r="AR117" s="270"/>
      <c r="AS117" s="271"/>
      <c r="AT117" s="271"/>
      <c r="AU117" s="271"/>
      <c r="AV117" s="271"/>
      <c r="AW117" s="271"/>
      <c r="AX117" s="271"/>
      <c r="AY117" s="271"/>
      <c r="AZ117" s="271"/>
      <c r="BA117" s="271"/>
      <c r="BB117" s="271"/>
      <c r="BC117" s="272"/>
      <c r="BD117" s="269"/>
    </row>
    <row r="118" ht="15.75" customHeight="1">
      <c r="A118" s="273" t="s">
        <v>146</v>
      </c>
      <c r="B118" s="180" t="s">
        <v>86</v>
      </c>
      <c r="C118" s="264" t="s">
        <v>147</v>
      </c>
      <c r="D118" s="265"/>
      <c r="E118" s="266">
        <v>0.0</v>
      </c>
      <c r="F118" s="267">
        <v>0.0</v>
      </c>
      <c r="G118" s="267">
        <v>0.0</v>
      </c>
      <c r="H118" s="267">
        <v>0.0</v>
      </c>
      <c r="I118" s="267">
        <v>0.0</v>
      </c>
      <c r="J118" s="267">
        <v>0.0</v>
      </c>
      <c r="K118" s="267">
        <v>0.0</v>
      </c>
      <c r="L118" s="267">
        <v>0.0</v>
      </c>
      <c r="M118" s="267">
        <v>0.0</v>
      </c>
      <c r="N118" s="267">
        <v>0.0</v>
      </c>
      <c r="O118" s="267">
        <v>0.0</v>
      </c>
      <c r="P118" s="268">
        <v>0.0</v>
      </c>
      <c r="Q118" s="269"/>
      <c r="R118" s="270">
        <v>0.0</v>
      </c>
      <c r="S118" s="271">
        <v>0.0</v>
      </c>
      <c r="T118" s="271">
        <v>0.0</v>
      </c>
      <c r="U118" s="271">
        <v>0.0</v>
      </c>
      <c r="V118" s="271">
        <v>0.0</v>
      </c>
      <c r="W118" s="271">
        <v>0.0</v>
      </c>
      <c r="X118" s="271">
        <v>0.0</v>
      </c>
      <c r="Y118" s="271">
        <v>0.0</v>
      </c>
      <c r="Z118" s="271">
        <v>0.0</v>
      </c>
      <c r="AA118" s="271">
        <v>0.0</v>
      </c>
      <c r="AB118" s="271">
        <v>0.0</v>
      </c>
      <c r="AC118" s="272">
        <v>0.0</v>
      </c>
      <c r="AD118" s="269"/>
      <c r="AE118" s="266">
        <v>0.0</v>
      </c>
      <c r="AF118" s="267">
        <v>0.0</v>
      </c>
      <c r="AG118" s="267">
        <v>0.0</v>
      </c>
      <c r="AH118" s="267">
        <v>0.0</v>
      </c>
      <c r="AI118" s="267">
        <v>7004.99</v>
      </c>
      <c r="AJ118" s="267">
        <v>6782.21</v>
      </c>
      <c r="AK118" s="267">
        <v>676.99</v>
      </c>
      <c r="AL118" s="267"/>
      <c r="AM118" s="267"/>
      <c r="AN118" s="267"/>
      <c r="AO118" s="267"/>
      <c r="AP118" s="267"/>
      <c r="AQ118" s="269"/>
      <c r="AR118" s="270"/>
      <c r="AS118" s="271"/>
      <c r="AT118" s="271"/>
      <c r="AU118" s="271"/>
      <c r="AV118" s="271"/>
      <c r="AW118" s="271"/>
      <c r="AX118" s="271"/>
      <c r="AY118" s="271"/>
      <c r="AZ118" s="271"/>
      <c r="BA118" s="271"/>
      <c r="BB118" s="271"/>
      <c r="BC118" s="272"/>
      <c r="BD118" s="269"/>
    </row>
    <row r="119" ht="15.75" customHeight="1">
      <c r="A119" s="273" t="s">
        <v>148</v>
      </c>
      <c r="B119" s="180" t="s">
        <v>86</v>
      </c>
      <c r="C119" s="264" t="s">
        <v>149</v>
      </c>
      <c r="D119" s="265"/>
      <c r="E119" s="266">
        <v>0.0</v>
      </c>
      <c r="F119" s="267">
        <v>0.0</v>
      </c>
      <c r="G119" s="267">
        <v>0.0</v>
      </c>
      <c r="H119" s="267">
        <v>0.0</v>
      </c>
      <c r="I119" s="267">
        <v>0.0</v>
      </c>
      <c r="J119" s="267">
        <v>0.0</v>
      </c>
      <c r="K119" s="267">
        <v>0.0</v>
      </c>
      <c r="L119" s="267">
        <v>0.0</v>
      </c>
      <c r="M119" s="267">
        <v>0.0</v>
      </c>
      <c r="N119" s="267">
        <v>0.0</v>
      </c>
      <c r="O119" s="267">
        <v>0.0</v>
      </c>
      <c r="P119" s="268">
        <v>0.0</v>
      </c>
      <c r="Q119" s="269"/>
      <c r="R119" s="270">
        <v>0.0</v>
      </c>
      <c r="S119" s="271">
        <v>0.0</v>
      </c>
      <c r="T119" s="271">
        <v>0.0</v>
      </c>
      <c r="U119" s="271">
        <v>0.0</v>
      </c>
      <c r="V119" s="271">
        <v>0.0</v>
      </c>
      <c r="W119" s="271">
        <v>0.0</v>
      </c>
      <c r="X119" s="271">
        <v>0.0</v>
      </c>
      <c r="Y119" s="271">
        <v>0.0</v>
      </c>
      <c r="Z119" s="271">
        <v>0.0</v>
      </c>
      <c r="AA119" s="271">
        <v>0.0</v>
      </c>
      <c r="AB119" s="271">
        <v>0.0</v>
      </c>
      <c r="AC119" s="272">
        <v>0.0</v>
      </c>
      <c r="AD119" s="269"/>
      <c r="AE119" s="266">
        <v>38.0</v>
      </c>
      <c r="AF119" s="267">
        <v>0.0</v>
      </c>
      <c r="AG119" s="267">
        <v>0.0</v>
      </c>
      <c r="AH119" s="267">
        <v>0.0</v>
      </c>
      <c r="AI119" s="267">
        <v>137.92</v>
      </c>
      <c r="AJ119" s="267">
        <v>77.76</v>
      </c>
      <c r="AK119" s="267">
        <v>491.94</v>
      </c>
      <c r="AL119" s="267"/>
      <c r="AM119" s="267"/>
      <c r="AN119" s="267"/>
      <c r="AO119" s="267"/>
      <c r="AP119" s="267"/>
      <c r="AQ119" s="269"/>
      <c r="AR119" s="270"/>
      <c r="AS119" s="271"/>
      <c r="AT119" s="271"/>
      <c r="AU119" s="271"/>
      <c r="AV119" s="271"/>
      <c r="AW119" s="271"/>
      <c r="AX119" s="271"/>
      <c r="AY119" s="271"/>
      <c r="AZ119" s="271"/>
      <c r="BA119" s="271"/>
      <c r="BB119" s="271"/>
      <c r="BC119" s="272"/>
      <c r="BD119" s="269"/>
    </row>
    <row r="120" ht="15.75" customHeight="1">
      <c r="A120" s="273" t="s">
        <v>150</v>
      </c>
      <c r="B120" s="180" t="s">
        <v>86</v>
      </c>
      <c r="C120" s="181" t="s">
        <v>151</v>
      </c>
      <c r="D120" s="43"/>
      <c r="E120" s="182">
        <v>0.0</v>
      </c>
      <c r="F120" s="183">
        <v>0.0</v>
      </c>
      <c r="G120" s="183">
        <v>0.0</v>
      </c>
      <c r="H120" s="183">
        <v>0.0</v>
      </c>
      <c r="I120" s="183">
        <v>0.0</v>
      </c>
      <c r="J120" s="183">
        <v>0.0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4">
        <v>0.0</v>
      </c>
      <c r="Q120" s="47"/>
      <c r="R120" s="48">
        <v>0.0</v>
      </c>
      <c r="S120" s="49">
        <v>0.0</v>
      </c>
      <c r="T120" s="49">
        <v>0.0</v>
      </c>
      <c r="U120" s="49">
        <v>0.0</v>
      </c>
      <c r="V120" s="49">
        <v>0.0</v>
      </c>
      <c r="W120" s="49">
        <v>0.0</v>
      </c>
      <c r="X120" s="49">
        <v>0.0</v>
      </c>
      <c r="Y120" s="49">
        <v>0.0</v>
      </c>
      <c r="Z120" s="49">
        <v>0.0</v>
      </c>
      <c r="AA120" s="49">
        <v>0.0</v>
      </c>
      <c r="AB120" s="49">
        <v>0.0</v>
      </c>
      <c r="AC120" s="50">
        <v>0.0</v>
      </c>
      <c r="AD120" s="47"/>
      <c r="AE120" s="266">
        <v>0.0</v>
      </c>
      <c r="AF120" s="267">
        <v>0.0</v>
      </c>
      <c r="AG120" s="267">
        <v>0.0</v>
      </c>
      <c r="AH120" s="267">
        <v>111236.0</v>
      </c>
      <c r="AI120" s="267"/>
      <c r="AJ120" s="267">
        <v>128013.4</v>
      </c>
      <c r="AK120" s="183"/>
      <c r="AL120" s="183"/>
      <c r="AM120" s="183"/>
      <c r="AN120" s="183"/>
      <c r="AO120" s="183"/>
      <c r="AP120" s="183"/>
      <c r="AQ120" s="47"/>
      <c r="AR120" s="48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50"/>
      <c r="BD120" s="47"/>
    </row>
    <row r="121" ht="15.75" customHeight="1">
      <c r="A121" s="1"/>
      <c r="B121" s="274"/>
      <c r="C121" s="275"/>
      <c r="D121" s="16"/>
      <c r="E121" s="276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8"/>
      <c r="Q121" s="20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20"/>
      <c r="AE121" s="276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0"/>
      <c r="AR121" s="104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6"/>
      <c r="BD121" s="20"/>
    </row>
    <row r="122" ht="15.75" customHeight="1">
      <c r="A122" s="273" t="s">
        <v>88</v>
      </c>
      <c r="B122" s="256" t="s">
        <v>88</v>
      </c>
      <c r="C122" s="257" t="s">
        <v>89</v>
      </c>
      <c r="D122" s="81"/>
      <c r="E122" s="258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60"/>
      <c r="Q122" s="85"/>
      <c r="R122" s="261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3"/>
      <c r="AD122" s="85"/>
      <c r="AE122" s="258"/>
      <c r="AF122" s="259"/>
      <c r="AG122" s="259"/>
      <c r="AH122" s="259"/>
      <c r="AI122" s="259"/>
      <c r="AJ122" s="259"/>
      <c r="AK122" s="259"/>
      <c r="AL122" s="259"/>
      <c r="AM122" s="259"/>
      <c r="AN122" s="259"/>
      <c r="AO122" s="259"/>
      <c r="AP122" s="259"/>
      <c r="AQ122" s="85"/>
      <c r="AR122" s="261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3"/>
      <c r="BD122" s="85"/>
    </row>
    <row r="123" ht="15.75" customHeight="1">
      <c r="A123" s="273" t="s">
        <v>152</v>
      </c>
      <c r="B123" s="180" t="s">
        <v>88</v>
      </c>
      <c r="C123" s="264" t="s">
        <v>153</v>
      </c>
      <c r="D123" s="265"/>
      <c r="E123" s="266">
        <v>1390.0</v>
      </c>
      <c r="F123" s="267">
        <v>0.0</v>
      </c>
      <c r="G123" s="267">
        <v>0.0</v>
      </c>
      <c r="H123" s="267">
        <v>0.0</v>
      </c>
      <c r="I123" s="267">
        <v>10000.0</v>
      </c>
      <c r="J123" s="267">
        <v>10000.0</v>
      </c>
      <c r="K123" s="267">
        <v>0.0</v>
      </c>
      <c r="L123" s="267">
        <v>0.0</v>
      </c>
      <c r="M123" s="267">
        <v>0.0</v>
      </c>
      <c r="N123" s="267">
        <v>0.0</v>
      </c>
      <c r="O123" s="267">
        <v>0.0</v>
      </c>
      <c r="P123" s="268">
        <v>0.0</v>
      </c>
      <c r="Q123" s="269"/>
      <c r="R123" s="270">
        <v>5000.0</v>
      </c>
      <c r="S123" s="271">
        <v>0.0</v>
      </c>
      <c r="T123" s="271">
        <v>0.0</v>
      </c>
      <c r="U123" s="271">
        <v>0.0</v>
      </c>
      <c r="V123" s="271">
        <v>0.0</v>
      </c>
      <c r="W123" s="271">
        <v>0.0</v>
      </c>
      <c r="X123" s="271">
        <v>6100.0</v>
      </c>
      <c r="Y123" s="271">
        <v>4246.0</v>
      </c>
      <c r="Z123" s="271">
        <v>4300.0</v>
      </c>
      <c r="AA123" s="271">
        <v>0.0</v>
      </c>
      <c r="AB123" s="271">
        <v>0.0</v>
      </c>
      <c r="AC123" s="272">
        <v>1881.0</v>
      </c>
      <c r="AD123" s="269"/>
      <c r="AE123" s="266">
        <v>0.0</v>
      </c>
      <c r="AF123" s="267">
        <v>0.0</v>
      </c>
      <c r="AG123" s="267">
        <v>0.0</v>
      </c>
      <c r="AH123" s="267">
        <v>4051.0</v>
      </c>
      <c r="AI123" s="267">
        <v>3802.2</v>
      </c>
      <c r="AJ123" s="267">
        <v>69.78</v>
      </c>
      <c r="AK123" s="267">
        <v>8192.37</v>
      </c>
      <c r="AL123" s="267"/>
      <c r="AM123" s="267"/>
      <c r="AN123" s="267"/>
      <c r="AO123" s="267"/>
      <c r="AP123" s="267"/>
      <c r="AQ123" s="269"/>
      <c r="AR123" s="270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2"/>
      <c r="BD123" s="269"/>
    </row>
    <row r="124" ht="15.75" customHeight="1">
      <c r="A124" s="273" t="s">
        <v>154</v>
      </c>
      <c r="B124" s="142" t="s">
        <v>88</v>
      </c>
      <c r="C124" s="279" t="s">
        <v>155</v>
      </c>
      <c r="D124" s="280"/>
      <c r="E124" s="281">
        <v>0.0</v>
      </c>
      <c r="F124" s="282">
        <v>202.8</v>
      </c>
      <c r="G124" s="282">
        <v>0.0</v>
      </c>
      <c r="H124" s="282">
        <v>0.0</v>
      </c>
      <c r="I124" s="282">
        <v>0.0</v>
      </c>
      <c r="J124" s="282">
        <v>0.0</v>
      </c>
      <c r="K124" s="282">
        <v>0.0</v>
      </c>
      <c r="L124" s="282">
        <v>0.0</v>
      </c>
      <c r="M124" s="282">
        <v>0.0</v>
      </c>
      <c r="N124" s="282">
        <v>0.0</v>
      </c>
      <c r="O124" s="282">
        <v>43.5</v>
      </c>
      <c r="P124" s="283">
        <v>44.0</v>
      </c>
      <c r="Q124" s="284"/>
      <c r="R124" s="285">
        <v>0.0</v>
      </c>
      <c r="S124" s="286">
        <v>44.0</v>
      </c>
      <c r="T124" s="286">
        <v>0.0</v>
      </c>
      <c r="U124" s="286">
        <v>43.0</v>
      </c>
      <c r="V124" s="286">
        <v>0.0</v>
      </c>
      <c r="W124" s="286">
        <v>0.0</v>
      </c>
      <c r="X124" s="286">
        <v>0.0</v>
      </c>
      <c r="Y124" s="286">
        <v>42131.0</v>
      </c>
      <c r="Z124" s="286">
        <v>0.0</v>
      </c>
      <c r="AA124" s="286">
        <v>0.0</v>
      </c>
      <c r="AB124" s="286">
        <v>0.0</v>
      </c>
      <c r="AC124" s="287">
        <v>17133.0</v>
      </c>
      <c r="AD124" s="284"/>
      <c r="AE124" s="281">
        <v>0.0</v>
      </c>
      <c r="AF124" s="282">
        <v>0.0</v>
      </c>
      <c r="AG124" s="282">
        <v>0.0</v>
      </c>
      <c r="AH124" s="282">
        <v>2216.0</v>
      </c>
      <c r="AI124" s="282"/>
      <c r="AJ124" s="282">
        <v>878.56</v>
      </c>
      <c r="AK124" s="282"/>
      <c r="AL124" s="282"/>
      <c r="AM124" s="282"/>
      <c r="AN124" s="282"/>
      <c r="AO124" s="282"/>
      <c r="AP124" s="282"/>
      <c r="AQ124" s="284"/>
      <c r="AR124" s="285"/>
      <c r="AS124" s="286"/>
      <c r="AT124" s="286"/>
      <c r="AU124" s="286"/>
      <c r="AV124" s="286"/>
      <c r="AW124" s="286"/>
      <c r="AX124" s="286"/>
      <c r="AY124" s="286"/>
      <c r="AZ124" s="286"/>
      <c r="BA124" s="286"/>
      <c r="BB124" s="286"/>
      <c r="BC124" s="287"/>
      <c r="BD124" s="284"/>
    </row>
    <row r="125" ht="15.75" customHeight="1">
      <c r="A125" s="273" t="s">
        <v>156</v>
      </c>
      <c r="B125" s="142" t="s">
        <v>88</v>
      </c>
      <c r="C125" s="279" t="s">
        <v>157</v>
      </c>
      <c r="D125" s="280"/>
      <c r="E125" s="281">
        <v>0.0</v>
      </c>
      <c r="F125" s="282">
        <v>0.0</v>
      </c>
      <c r="G125" s="282">
        <v>0.0</v>
      </c>
      <c r="H125" s="282">
        <v>0.0</v>
      </c>
      <c r="I125" s="282">
        <v>0.0</v>
      </c>
      <c r="J125" s="282">
        <v>0.0</v>
      </c>
      <c r="K125" s="282">
        <v>0.0</v>
      </c>
      <c r="L125" s="282">
        <v>0.0</v>
      </c>
      <c r="M125" s="282">
        <v>0.0</v>
      </c>
      <c r="N125" s="282">
        <v>0.0</v>
      </c>
      <c r="O125" s="282">
        <v>0.0</v>
      </c>
      <c r="P125" s="283">
        <v>0.0</v>
      </c>
      <c r="Q125" s="284"/>
      <c r="R125" s="285">
        <v>0.0</v>
      </c>
      <c r="S125" s="286">
        <v>0.0</v>
      </c>
      <c r="T125" s="286">
        <v>0.0</v>
      </c>
      <c r="U125" s="286">
        <v>0.0</v>
      </c>
      <c r="V125" s="286">
        <v>0.0</v>
      </c>
      <c r="W125" s="286">
        <v>0.0</v>
      </c>
      <c r="X125" s="286">
        <v>0.0</v>
      </c>
      <c r="Y125" s="286">
        <v>0.0</v>
      </c>
      <c r="Z125" s="286">
        <v>0.0</v>
      </c>
      <c r="AA125" s="286">
        <v>0.0</v>
      </c>
      <c r="AB125" s="286">
        <v>0.0</v>
      </c>
      <c r="AC125" s="287">
        <v>0.0</v>
      </c>
      <c r="AD125" s="284"/>
      <c r="AE125" s="281">
        <v>0.0</v>
      </c>
      <c r="AF125" s="282">
        <v>0.0</v>
      </c>
      <c r="AG125" s="282">
        <v>0.0</v>
      </c>
      <c r="AH125" s="282">
        <v>0.0</v>
      </c>
      <c r="AI125" s="282"/>
      <c r="AJ125" s="282"/>
      <c r="AK125" s="282"/>
      <c r="AL125" s="282"/>
      <c r="AM125" s="282"/>
      <c r="AN125" s="282"/>
      <c r="AO125" s="282"/>
      <c r="AP125" s="282"/>
      <c r="AQ125" s="284"/>
      <c r="AR125" s="285"/>
      <c r="AS125" s="286"/>
      <c r="AT125" s="286"/>
      <c r="AU125" s="286"/>
      <c r="AV125" s="286"/>
      <c r="AW125" s="286"/>
      <c r="AX125" s="286"/>
      <c r="AY125" s="286"/>
      <c r="AZ125" s="286"/>
      <c r="BA125" s="286"/>
      <c r="BB125" s="286"/>
      <c r="BC125" s="287"/>
      <c r="BD125" s="284"/>
    </row>
    <row r="126" ht="15.75" customHeight="1">
      <c r="A126" s="273" t="s">
        <v>158</v>
      </c>
      <c r="B126" s="142" t="s">
        <v>88</v>
      </c>
      <c r="C126" s="279" t="s">
        <v>159</v>
      </c>
      <c r="D126" s="280"/>
      <c r="E126" s="281">
        <v>0.0</v>
      </c>
      <c r="F126" s="282">
        <v>0.0</v>
      </c>
      <c r="G126" s="282">
        <v>0.0</v>
      </c>
      <c r="H126" s="282">
        <v>0.0</v>
      </c>
      <c r="I126" s="282">
        <v>0.0</v>
      </c>
      <c r="J126" s="282">
        <v>0.0</v>
      </c>
      <c r="K126" s="282">
        <v>0.0</v>
      </c>
      <c r="L126" s="282">
        <v>0.0</v>
      </c>
      <c r="M126" s="282">
        <v>0.0</v>
      </c>
      <c r="N126" s="282">
        <v>0.0</v>
      </c>
      <c r="O126" s="282">
        <v>0.0</v>
      </c>
      <c r="P126" s="283">
        <v>0.0</v>
      </c>
      <c r="Q126" s="284"/>
      <c r="R126" s="285">
        <v>0.0</v>
      </c>
      <c r="S126" s="286">
        <v>0.0</v>
      </c>
      <c r="T126" s="286">
        <v>0.0</v>
      </c>
      <c r="U126" s="286">
        <v>0.0</v>
      </c>
      <c r="V126" s="286">
        <v>0.0</v>
      </c>
      <c r="W126" s="286">
        <v>0.0</v>
      </c>
      <c r="X126" s="286">
        <v>0.0</v>
      </c>
      <c r="Y126" s="286">
        <v>0.0</v>
      </c>
      <c r="Z126" s="286">
        <v>0.0</v>
      </c>
      <c r="AA126" s="286">
        <v>0.0</v>
      </c>
      <c r="AB126" s="286">
        <v>0.0</v>
      </c>
      <c r="AC126" s="287">
        <v>0.0</v>
      </c>
      <c r="AD126" s="284"/>
      <c r="AE126" s="281">
        <v>0.0</v>
      </c>
      <c r="AF126" s="282">
        <v>0.0</v>
      </c>
      <c r="AG126" s="282">
        <v>0.0</v>
      </c>
      <c r="AH126" s="282">
        <v>0.0</v>
      </c>
      <c r="AI126" s="282"/>
      <c r="AJ126" s="282">
        <v>78.14</v>
      </c>
      <c r="AK126" s="282"/>
      <c r="AL126" s="282"/>
      <c r="AM126" s="282"/>
      <c r="AN126" s="282"/>
      <c r="AO126" s="282"/>
      <c r="AP126" s="282"/>
      <c r="AQ126" s="284"/>
      <c r="AR126" s="285"/>
      <c r="AS126" s="286"/>
      <c r="AT126" s="286"/>
      <c r="AU126" s="286"/>
      <c r="AV126" s="286"/>
      <c r="AW126" s="286"/>
      <c r="AX126" s="286"/>
      <c r="AY126" s="286"/>
      <c r="AZ126" s="286"/>
      <c r="BA126" s="286"/>
      <c r="BB126" s="286"/>
      <c r="BC126" s="287"/>
      <c r="BD126" s="284"/>
    </row>
    <row r="127" ht="15.75" customHeight="1">
      <c r="A127" s="273" t="s">
        <v>160</v>
      </c>
      <c r="B127" s="142" t="s">
        <v>88</v>
      </c>
      <c r="C127" s="279" t="s">
        <v>161</v>
      </c>
      <c r="D127" s="280"/>
      <c r="E127" s="281">
        <v>0.0</v>
      </c>
      <c r="F127" s="282">
        <v>0.0</v>
      </c>
      <c r="G127" s="282">
        <v>15000.0</v>
      </c>
      <c r="H127" s="282">
        <v>0.0</v>
      </c>
      <c r="I127" s="282">
        <v>0.0</v>
      </c>
      <c r="J127" s="282">
        <v>0.0</v>
      </c>
      <c r="K127" s="282">
        <v>0.0</v>
      </c>
      <c r="L127" s="282">
        <v>0.0</v>
      </c>
      <c r="M127" s="282">
        <v>0.0</v>
      </c>
      <c r="N127" s="282">
        <v>0.0</v>
      </c>
      <c r="O127" s="282">
        <v>748.5</v>
      </c>
      <c r="P127" s="283">
        <v>305.5</v>
      </c>
      <c r="Q127" s="284"/>
      <c r="R127" s="285">
        <v>0.0</v>
      </c>
      <c r="S127" s="286">
        <v>0.0</v>
      </c>
      <c r="T127" s="286">
        <v>0.0</v>
      </c>
      <c r="U127" s="286">
        <v>0.0</v>
      </c>
      <c r="V127" s="286">
        <v>0.0</v>
      </c>
      <c r="W127" s="286">
        <v>0.0</v>
      </c>
      <c r="X127" s="286">
        <v>0.0</v>
      </c>
      <c r="Y127" s="286">
        <v>0.0</v>
      </c>
      <c r="Z127" s="286">
        <v>0.0</v>
      </c>
      <c r="AA127" s="286">
        <v>0.0</v>
      </c>
      <c r="AB127" s="286">
        <v>0.0</v>
      </c>
      <c r="AC127" s="287">
        <v>0.0</v>
      </c>
      <c r="AD127" s="284"/>
      <c r="AE127" s="281">
        <v>0.0</v>
      </c>
      <c r="AF127" s="282">
        <v>0.0</v>
      </c>
      <c r="AG127" s="282">
        <v>0.0</v>
      </c>
      <c r="AH127" s="282">
        <v>0.0</v>
      </c>
      <c r="AI127" s="282"/>
      <c r="AJ127" s="282">
        <v>41.02</v>
      </c>
      <c r="AK127" s="282"/>
      <c r="AL127" s="282"/>
      <c r="AM127" s="282"/>
      <c r="AN127" s="282"/>
      <c r="AO127" s="282"/>
      <c r="AP127" s="282"/>
      <c r="AQ127" s="284"/>
      <c r="AR127" s="285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7"/>
      <c r="BD127" s="284"/>
    </row>
    <row r="128" ht="15.75" customHeight="1">
      <c r="A128" s="273" t="s">
        <v>162</v>
      </c>
      <c r="B128" s="142" t="s">
        <v>88</v>
      </c>
      <c r="C128" s="143"/>
      <c r="D128" s="53"/>
      <c r="E128" s="144">
        <v>0.0</v>
      </c>
      <c r="F128" s="145">
        <v>0.0</v>
      </c>
      <c r="G128" s="145">
        <v>0.0</v>
      </c>
      <c r="H128" s="145">
        <v>0.0</v>
      </c>
      <c r="I128" s="145">
        <v>0.0</v>
      </c>
      <c r="J128" s="145">
        <v>0.0</v>
      </c>
      <c r="K128" s="145">
        <v>0.0</v>
      </c>
      <c r="L128" s="145">
        <v>0.0</v>
      </c>
      <c r="M128" s="145">
        <v>0.0</v>
      </c>
      <c r="N128" s="145">
        <v>0.0</v>
      </c>
      <c r="O128" s="145">
        <v>0.0</v>
      </c>
      <c r="P128" s="146">
        <v>0.0</v>
      </c>
      <c r="Q128" s="57"/>
      <c r="R128" s="58">
        <v>0.0</v>
      </c>
      <c r="S128" s="59">
        <v>0.0</v>
      </c>
      <c r="T128" s="59">
        <v>0.0</v>
      </c>
      <c r="U128" s="59">
        <v>0.0</v>
      </c>
      <c r="V128" s="59">
        <v>0.0</v>
      </c>
      <c r="W128" s="59">
        <v>0.0</v>
      </c>
      <c r="X128" s="59">
        <v>0.0</v>
      </c>
      <c r="Y128" s="59">
        <v>0.0</v>
      </c>
      <c r="Z128" s="59">
        <v>0.0</v>
      </c>
      <c r="AA128" s="59">
        <v>0.0</v>
      </c>
      <c r="AB128" s="59">
        <v>0.0</v>
      </c>
      <c r="AC128" s="60">
        <v>0.0</v>
      </c>
      <c r="AD128" s="57"/>
      <c r="AE128" s="144">
        <v>0.0</v>
      </c>
      <c r="AF128" s="145">
        <v>0.0</v>
      </c>
      <c r="AG128" s="145">
        <v>0.0</v>
      </c>
      <c r="AH128" s="145">
        <v>0.0</v>
      </c>
      <c r="AI128" s="145"/>
      <c r="AJ128" s="145"/>
      <c r="AK128" s="145"/>
      <c r="AL128" s="145"/>
      <c r="AM128" s="145"/>
      <c r="AN128" s="145"/>
      <c r="AO128" s="145"/>
      <c r="AP128" s="145"/>
      <c r="AQ128" s="57"/>
      <c r="AR128" s="58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0"/>
      <c r="BD128" s="57"/>
    </row>
    <row r="129" ht="15.75" customHeight="1">
      <c r="A129" s="1"/>
      <c r="B129" s="142"/>
      <c r="C129" s="279"/>
      <c r="D129" s="280"/>
      <c r="E129" s="281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3"/>
      <c r="Q129" s="284"/>
      <c r="R129" s="285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7"/>
      <c r="AD129" s="284"/>
      <c r="AE129" s="281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4"/>
      <c r="AR129" s="285"/>
      <c r="AS129" s="286"/>
      <c r="AT129" s="286"/>
      <c r="AU129" s="286"/>
      <c r="AV129" s="286"/>
      <c r="AW129" s="286"/>
      <c r="AX129" s="286"/>
      <c r="AY129" s="286"/>
      <c r="AZ129" s="286"/>
      <c r="BA129" s="286"/>
      <c r="BB129" s="286"/>
      <c r="BC129" s="287"/>
      <c r="BD129" s="284"/>
    </row>
    <row r="130" ht="15.75" customHeight="1">
      <c r="A130" s="1"/>
      <c r="B130" s="274"/>
      <c r="C130" s="288"/>
      <c r="D130" s="289"/>
      <c r="E130" s="290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2"/>
      <c r="Q130" s="293"/>
      <c r="R130" s="294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6"/>
      <c r="AD130" s="293"/>
      <c r="AE130" s="290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3"/>
      <c r="AR130" s="294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6"/>
      <c r="BD130" s="293"/>
    </row>
    <row r="131" ht="15.75" customHeight="1">
      <c r="A131" s="273" t="s">
        <v>90</v>
      </c>
      <c r="B131" s="256" t="s">
        <v>90</v>
      </c>
      <c r="C131" s="257" t="s">
        <v>91</v>
      </c>
      <c r="D131" s="81"/>
      <c r="E131" s="258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60"/>
      <c r="Q131" s="85"/>
      <c r="R131" s="261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3"/>
      <c r="AD131" s="85"/>
      <c r="AE131" s="258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  <c r="AP131" s="259"/>
      <c r="AQ131" s="85"/>
      <c r="AR131" s="261"/>
      <c r="AS131" s="262"/>
      <c r="AT131" s="262"/>
      <c r="AU131" s="262"/>
      <c r="AV131" s="262"/>
      <c r="AW131" s="262"/>
      <c r="AX131" s="262"/>
      <c r="AY131" s="262"/>
      <c r="AZ131" s="262"/>
      <c r="BA131" s="262"/>
      <c r="BB131" s="262"/>
      <c r="BC131" s="263"/>
      <c r="BD131" s="85"/>
    </row>
    <row r="132" ht="15.75" customHeight="1">
      <c r="A132" s="273" t="s">
        <v>163</v>
      </c>
      <c r="B132" s="180" t="s">
        <v>90</v>
      </c>
      <c r="C132" s="264" t="s">
        <v>164</v>
      </c>
      <c r="D132" s="265"/>
      <c r="E132" s="266">
        <v>0.0</v>
      </c>
      <c r="F132" s="267">
        <v>0.0</v>
      </c>
      <c r="G132" s="267">
        <v>0.0</v>
      </c>
      <c r="H132" s="267">
        <v>0.0</v>
      </c>
      <c r="I132" s="267">
        <v>0.0</v>
      </c>
      <c r="J132" s="267">
        <v>0.0</v>
      </c>
      <c r="K132" s="267">
        <v>0.0</v>
      </c>
      <c r="L132" s="267">
        <v>0.0</v>
      </c>
      <c r="M132" s="267">
        <v>0.0</v>
      </c>
      <c r="N132" s="267">
        <v>0.0</v>
      </c>
      <c r="O132" s="267">
        <v>0.0</v>
      </c>
      <c r="P132" s="268">
        <v>0.0</v>
      </c>
      <c r="Q132" s="269"/>
      <c r="R132" s="270">
        <v>0.0</v>
      </c>
      <c r="S132" s="271">
        <v>0.0</v>
      </c>
      <c r="T132" s="271">
        <v>0.0</v>
      </c>
      <c r="U132" s="271">
        <v>0.0</v>
      </c>
      <c r="V132" s="271">
        <v>0.0</v>
      </c>
      <c r="W132" s="271">
        <v>0.0</v>
      </c>
      <c r="X132" s="271">
        <v>6660.0</v>
      </c>
      <c r="Y132" s="271">
        <v>1619.0</v>
      </c>
      <c r="Z132" s="271">
        <v>0.0</v>
      </c>
      <c r="AA132" s="271">
        <v>0.0</v>
      </c>
      <c r="AB132" s="271">
        <v>0.0</v>
      </c>
      <c r="AC132" s="272">
        <v>0.0</v>
      </c>
      <c r="AD132" s="269"/>
      <c r="AE132" s="266">
        <v>818.0</v>
      </c>
      <c r="AF132" s="267">
        <v>0.0</v>
      </c>
      <c r="AG132" s="267">
        <v>0.0</v>
      </c>
      <c r="AH132" s="267">
        <v>20808.0</v>
      </c>
      <c r="AI132" s="267">
        <v>46.37</v>
      </c>
      <c r="AJ132" s="267">
        <v>46.37</v>
      </c>
      <c r="AK132" s="267">
        <v>1495.81</v>
      </c>
      <c r="AL132" s="267"/>
      <c r="AM132" s="267"/>
      <c r="AN132" s="267"/>
      <c r="AO132" s="267"/>
      <c r="AP132" s="267"/>
      <c r="AQ132" s="269"/>
      <c r="AR132" s="270"/>
      <c r="AS132" s="271"/>
      <c r="AT132" s="271"/>
      <c r="AU132" s="271"/>
      <c r="AV132" s="271"/>
      <c r="AW132" s="271"/>
      <c r="AX132" s="271"/>
      <c r="AY132" s="271"/>
      <c r="AZ132" s="271"/>
      <c r="BA132" s="271"/>
      <c r="BB132" s="271"/>
      <c r="BC132" s="272"/>
      <c r="BD132" s="269"/>
    </row>
    <row r="133" ht="15.75" customHeight="1">
      <c r="A133" s="273" t="s">
        <v>165</v>
      </c>
      <c r="B133" s="180" t="s">
        <v>90</v>
      </c>
      <c r="C133" s="264" t="s">
        <v>166</v>
      </c>
      <c r="D133" s="265"/>
      <c r="E133" s="266">
        <v>0.0</v>
      </c>
      <c r="F133" s="267">
        <v>0.0</v>
      </c>
      <c r="G133" s="267">
        <v>0.0</v>
      </c>
      <c r="H133" s="267">
        <v>0.0</v>
      </c>
      <c r="I133" s="267">
        <v>0.0</v>
      </c>
      <c r="J133" s="267">
        <v>0.0</v>
      </c>
      <c r="K133" s="267">
        <v>0.0</v>
      </c>
      <c r="L133" s="267">
        <v>0.0</v>
      </c>
      <c r="M133" s="267">
        <v>0.0</v>
      </c>
      <c r="N133" s="267">
        <v>0.0</v>
      </c>
      <c r="O133" s="267">
        <v>0.0</v>
      </c>
      <c r="P133" s="268">
        <v>0.0</v>
      </c>
      <c r="Q133" s="269"/>
      <c r="R133" s="270">
        <v>0.0</v>
      </c>
      <c r="S133" s="271">
        <v>0.0</v>
      </c>
      <c r="T133" s="271">
        <v>0.0</v>
      </c>
      <c r="U133" s="271">
        <v>0.0</v>
      </c>
      <c r="V133" s="271">
        <v>0.0</v>
      </c>
      <c r="W133" s="271">
        <v>0.0</v>
      </c>
      <c r="X133" s="271">
        <v>0.0</v>
      </c>
      <c r="Y133" s="271">
        <v>0.0</v>
      </c>
      <c r="Z133" s="271">
        <v>0.0</v>
      </c>
      <c r="AA133" s="271">
        <v>0.0</v>
      </c>
      <c r="AB133" s="271">
        <v>0.0</v>
      </c>
      <c r="AC133" s="272">
        <v>0.0</v>
      </c>
      <c r="AD133" s="269"/>
      <c r="AE133" s="266">
        <v>0.0</v>
      </c>
      <c r="AF133" s="267">
        <v>0.0</v>
      </c>
      <c r="AG133" s="267">
        <v>0.0</v>
      </c>
      <c r="AH133" s="267">
        <v>0.0</v>
      </c>
      <c r="AI133" s="267"/>
      <c r="AJ133" s="267">
        <v>65.1</v>
      </c>
      <c r="AK133" s="267"/>
      <c r="AL133" s="267"/>
      <c r="AM133" s="267"/>
      <c r="AN133" s="267"/>
      <c r="AO133" s="267"/>
      <c r="AP133" s="267"/>
      <c r="AQ133" s="269"/>
      <c r="AR133" s="270"/>
      <c r="AS133" s="271"/>
      <c r="AT133" s="271"/>
      <c r="AU133" s="271"/>
      <c r="AV133" s="271"/>
      <c r="AW133" s="271"/>
      <c r="AX133" s="271"/>
      <c r="AY133" s="271"/>
      <c r="AZ133" s="271"/>
      <c r="BA133" s="271"/>
      <c r="BB133" s="271"/>
      <c r="BC133" s="272"/>
      <c r="BD133" s="269"/>
    </row>
    <row r="134" ht="15.75" customHeight="1">
      <c r="A134" s="273" t="s">
        <v>167</v>
      </c>
      <c r="B134" s="142" t="s">
        <v>90</v>
      </c>
      <c r="C134" s="279" t="s">
        <v>168</v>
      </c>
      <c r="D134" s="280"/>
      <c r="E134" s="281">
        <v>0.0</v>
      </c>
      <c r="F134" s="282">
        <v>0.0</v>
      </c>
      <c r="G134" s="282">
        <v>0.0</v>
      </c>
      <c r="H134" s="282">
        <v>0.0</v>
      </c>
      <c r="I134" s="282">
        <v>0.0</v>
      </c>
      <c r="J134" s="282">
        <v>0.0</v>
      </c>
      <c r="K134" s="282">
        <v>0.0</v>
      </c>
      <c r="L134" s="282">
        <v>0.0</v>
      </c>
      <c r="M134" s="282">
        <v>0.0</v>
      </c>
      <c r="N134" s="282">
        <v>0.0</v>
      </c>
      <c r="O134" s="282">
        <v>0.0</v>
      </c>
      <c r="P134" s="283">
        <v>0.0</v>
      </c>
      <c r="Q134" s="284"/>
      <c r="R134" s="285">
        <v>0.0</v>
      </c>
      <c r="S134" s="286">
        <v>0.0</v>
      </c>
      <c r="T134" s="286">
        <v>765.0</v>
      </c>
      <c r="U134" s="286">
        <v>0.0</v>
      </c>
      <c r="V134" s="286">
        <v>0.0</v>
      </c>
      <c r="W134" s="286">
        <v>0.0</v>
      </c>
      <c r="X134" s="286">
        <v>0.0</v>
      </c>
      <c r="Y134" s="286">
        <v>0.0</v>
      </c>
      <c r="Z134" s="286">
        <v>0.0</v>
      </c>
      <c r="AA134" s="286">
        <v>0.0</v>
      </c>
      <c r="AB134" s="286">
        <v>0.0</v>
      </c>
      <c r="AC134" s="287">
        <v>0.0</v>
      </c>
      <c r="AD134" s="284"/>
      <c r="AE134" s="281">
        <v>0.0</v>
      </c>
      <c r="AF134" s="282">
        <v>0.0</v>
      </c>
      <c r="AG134" s="282">
        <v>0.0</v>
      </c>
      <c r="AH134" s="282">
        <v>14592.0</v>
      </c>
      <c r="AI134" s="282">
        <v>7546.92</v>
      </c>
      <c r="AJ134" s="282">
        <v>7546.92</v>
      </c>
      <c r="AK134" s="282">
        <v>121.18</v>
      </c>
      <c r="AL134" s="282"/>
      <c r="AM134" s="282"/>
      <c r="AN134" s="282"/>
      <c r="AO134" s="282"/>
      <c r="AP134" s="282"/>
      <c r="AQ134" s="284"/>
      <c r="AR134" s="285"/>
      <c r="AS134" s="286"/>
      <c r="AT134" s="286"/>
      <c r="AU134" s="286"/>
      <c r="AV134" s="286"/>
      <c r="AW134" s="286"/>
      <c r="AX134" s="286"/>
      <c r="AY134" s="286"/>
      <c r="AZ134" s="286"/>
      <c r="BA134" s="286"/>
      <c r="BB134" s="286"/>
      <c r="BC134" s="287"/>
      <c r="BD134" s="284"/>
    </row>
    <row r="135" ht="15.75" customHeight="1">
      <c r="A135" s="273" t="s">
        <v>169</v>
      </c>
      <c r="B135" s="142" t="s">
        <v>90</v>
      </c>
      <c r="C135" s="279" t="s">
        <v>170</v>
      </c>
      <c r="D135" s="280"/>
      <c r="E135" s="281">
        <v>0.0</v>
      </c>
      <c r="F135" s="282">
        <v>0.0</v>
      </c>
      <c r="G135" s="282">
        <v>0.0</v>
      </c>
      <c r="H135" s="282">
        <v>0.0</v>
      </c>
      <c r="I135" s="282">
        <v>0.0</v>
      </c>
      <c r="J135" s="282">
        <v>0.0</v>
      </c>
      <c r="K135" s="282">
        <v>0.0</v>
      </c>
      <c r="L135" s="282">
        <v>0.0</v>
      </c>
      <c r="M135" s="282">
        <v>0.0</v>
      </c>
      <c r="N135" s="282">
        <v>0.0</v>
      </c>
      <c r="O135" s="282">
        <v>0.0</v>
      </c>
      <c r="P135" s="283">
        <v>0.0</v>
      </c>
      <c r="Q135" s="284"/>
      <c r="R135" s="285">
        <v>0.0</v>
      </c>
      <c r="S135" s="286">
        <v>0.0</v>
      </c>
      <c r="T135" s="286">
        <v>0.0</v>
      </c>
      <c r="U135" s="286">
        <v>0.0</v>
      </c>
      <c r="V135" s="286">
        <v>0.0</v>
      </c>
      <c r="W135" s="286">
        <v>0.0</v>
      </c>
      <c r="X135" s="286">
        <v>0.0</v>
      </c>
      <c r="Y135" s="286">
        <v>0.0</v>
      </c>
      <c r="Z135" s="286">
        <v>0.0</v>
      </c>
      <c r="AA135" s="286">
        <v>0.0</v>
      </c>
      <c r="AB135" s="286">
        <v>0.0</v>
      </c>
      <c r="AC135" s="287">
        <v>0.0</v>
      </c>
      <c r="AD135" s="284"/>
      <c r="AE135" s="281">
        <v>0.0</v>
      </c>
      <c r="AF135" s="282">
        <v>0.0</v>
      </c>
      <c r="AG135" s="282">
        <v>0.0</v>
      </c>
      <c r="AH135" s="282">
        <v>0.0</v>
      </c>
      <c r="AI135" s="282"/>
      <c r="AJ135" s="282">
        <v>1579.8</v>
      </c>
      <c r="AK135" s="282"/>
      <c r="AL135" s="282"/>
      <c r="AM135" s="282"/>
      <c r="AN135" s="282"/>
      <c r="AO135" s="282"/>
      <c r="AP135" s="282"/>
      <c r="AQ135" s="284"/>
      <c r="AR135" s="285"/>
      <c r="AS135" s="286"/>
      <c r="AT135" s="286"/>
      <c r="AU135" s="286"/>
      <c r="AV135" s="286"/>
      <c r="AW135" s="286"/>
      <c r="AX135" s="286"/>
      <c r="AY135" s="286"/>
      <c r="AZ135" s="286"/>
      <c r="BA135" s="286"/>
      <c r="BB135" s="286"/>
      <c r="BC135" s="287"/>
      <c r="BD135" s="284"/>
    </row>
    <row r="136" ht="15.75" customHeight="1">
      <c r="A136" s="273" t="s">
        <v>171</v>
      </c>
      <c r="B136" s="142" t="s">
        <v>90</v>
      </c>
      <c r="C136" s="279" t="s">
        <v>172</v>
      </c>
      <c r="D136" s="280"/>
      <c r="E136" s="281">
        <v>0.0</v>
      </c>
      <c r="F136" s="282">
        <v>0.0</v>
      </c>
      <c r="G136" s="282">
        <v>240.0</v>
      </c>
      <c r="H136" s="282">
        <v>0.0</v>
      </c>
      <c r="I136" s="282">
        <v>0.0</v>
      </c>
      <c r="J136" s="282">
        <v>0.0</v>
      </c>
      <c r="K136" s="282">
        <v>0.0</v>
      </c>
      <c r="L136" s="282">
        <v>0.0</v>
      </c>
      <c r="M136" s="282">
        <v>0.0</v>
      </c>
      <c r="N136" s="282">
        <v>1279.0</v>
      </c>
      <c r="O136" s="282">
        <v>4151.0</v>
      </c>
      <c r="P136" s="283">
        <v>0.0</v>
      </c>
      <c r="Q136" s="284"/>
      <c r="R136" s="285">
        <v>0.0</v>
      </c>
      <c r="S136" s="286">
        <v>1914.0</v>
      </c>
      <c r="T136" s="286">
        <v>0.0</v>
      </c>
      <c r="U136" s="286">
        <v>0.0</v>
      </c>
      <c r="V136" s="286">
        <v>0.0</v>
      </c>
      <c r="W136" s="286">
        <v>185.0</v>
      </c>
      <c r="X136" s="286">
        <v>4935.0</v>
      </c>
      <c r="Y136" s="286">
        <v>0.0</v>
      </c>
      <c r="Z136" s="286">
        <v>0.0</v>
      </c>
      <c r="AA136" s="286">
        <v>0.0</v>
      </c>
      <c r="AB136" s="286">
        <v>0.0</v>
      </c>
      <c r="AC136" s="287">
        <v>0.0</v>
      </c>
      <c r="AD136" s="284"/>
      <c r="AE136" s="281">
        <v>688.0</v>
      </c>
      <c r="AF136" s="282">
        <v>428.0</v>
      </c>
      <c r="AG136" s="282">
        <v>0.0</v>
      </c>
      <c r="AH136" s="282">
        <v>228.0</v>
      </c>
      <c r="AI136" s="282">
        <v>231.8</v>
      </c>
      <c r="AJ136" s="282">
        <v>231.8</v>
      </c>
      <c r="AK136" s="282">
        <v>629.73</v>
      </c>
      <c r="AL136" s="282"/>
      <c r="AM136" s="282"/>
      <c r="AN136" s="282"/>
      <c r="AO136" s="282"/>
      <c r="AP136" s="282"/>
      <c r="AQ136" s="284"/>
      <c r="AR136" s="285"/>
      <c r="AS136" s="286"/>
      <c r="AT136" s="286"/>
      <c r="AU136" s="286"/>
      <c r="AV136" s="286"/>
      <c r="AW136" s="286"/>
      <c r="AX136" s="286"/>
      <c r="AY136" s="286"/>
      <c r="AZ136" s="286"/>
      <c r="BA136" s="286"/>
      <c r="BB136" s="286"/>
      <c r="BC136" s="287"/>
      <c r="BD136" s="284"/>
    </row>
    <row r="137" ht="15.75" customHeight="1">
      <c r="A137" s="273" t="s">
        <v>173</v>
      </c>
      <c r="B137" s="142" t="s">
        <v>90</v>
      </c>
      <c r="C137" s="279" t="s">
        <v>174</v>
      </c>
      <c r="D137" s="280"/>
      <c r="E137" s="281">
        <v>0.0</v>
      </c>
      <c r="F137" s="282">
        <v>0.0</v>
      </c>
      <c r="G137" s="282">
        <v>0.0</v>
      </c>
      <c r="H137" s="282">
        <v>0.0</v>
      </c>
      <c r="I137" s="282">
        <v>0.0</v>
      </c>
      <c r="J137" s="282">
        <v>0.0</v>
      </c>
      <c r="K137" s="282">
        <v>0.0</v>
      </c>
      <c r="L137" s="282">
        <v>0.0</v>
      </c>
      <c r="M137" s="282">
        <v>0.0</v>
      </c>
      <c r="N137" s="282">
        <v>0.0</v>
      </c>
      <c r="O137" s="282">
        <v>0.0</v>
      </c>
      <c r="P137" s="283">
        <v>0.0</v>
      </c>
      <c r="Q137" s="284"/>
      <c r="R137" s="285">
        <v>0.0</v>
      </c>
      <c r="S137" s="286">
        <v>0.0</v>
      </c>
      <c r="T137" s="286">
        <v>0.0</v>
      </c>
      <c r="U137" s="286">
        <v>0.0</v>
      </c>
      <c r="V137" s="286">
        <v>0.0</v>
      </c>
      <c r="W137" s="286">
        <v>0.0</v>
      </c>
      <c r="X137" s="286">
        <v>1532.0</v>
      </c>
      <c r="Y137" s="286">
        <v>0.0</v>
      </c>
      <c r="Z137" s="286">
        <v>0.0</v>
      </c>
      <c r="AA137" s="286">
        <v>0.0</v>
      </c>
      <c r="AB137" s="286">
        <v>0.0</v>
      </c>
      <c r="AC137" s="287">
        <v>0.0</v>
      </c>
      <c r="AD137" s="284"/>
      <c r="AE137" s="281">
        <v>0.0</v>
      </c>
      <c r="AF137" s="282">
        <v>0.0</v>
      </c>
      <c r="AG137" s="282">
        <v>0.0</v>
      </c>
      <c r="AH137" s="282">
        <v>602.0</v>
      </c>
      <c r="AI137" s="282">
        <v>4950.12</v>
      </c>
      <c r="AJ137" s="282">
        <v>1728.57</v>
      </c>
      <c r="AK137" s="282"/>
      <c r="AL137" s="282"/>
      <c r="AM137" s="282"/>
      <c r="AN137" s="282"/>
      <c r="AO137" s="282"/>
      <c r="AP137" s="282"/>
      <c r="AQ137" s="284"/>
      <c r="AR137" s="285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7"/>
      <c r="BD137" s="284"/>
    </row>
    <row r="138" ht="15.75" customHeight="1">
      <c r="A138" s="1"/>
      <c r="B138" s="142"/>
      <c r="C138" s="279"/>
      <c r="D138" s="280"/>
      <c r="E138" s="281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3"/>
      <c r="Q138" s="284"/>
      <c r="R138" s="285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7"/>
      <c r="AD138" s="284"/>
      <c r="AE138" s="281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4"/>
      <c r="AR138" s="285"/>
      <c r="AS138" s="286"/>
      <c r="AT138" s="286"/>
      <c r="AU138" s="286"/>
      <c r="AV138" s="286"/>
      <c r="AW138" s="286"/>
      <c r="AX138" s="286"/>
      <c r="AY138" s="286"/>
      <c r="AZ138" s="286"/>
      <c r="BA138" s="286"/>
      <c r="BB138" s="286"/>
      <c r="BC138" s="287"/>
      <c r="BD138" s="284"/>
    </row>
    <row r="139" ht="15.75" customHeight="1">
      <c r="B139" s="256" t="s">
        <v>175</v>
      </c>
      <c r="C139" s="257" t="s">
        <v>61</v>
      </c>
      <c r="D139" s="81"/>
      <c r="E139" s="258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60"/>
      <c r="Q139" s="85"/>
      <c r="R139" s="261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3"/>
      <c r="AD139" s="85"/>
      <c r="AE139" s="258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85"/>
      <c r="AR139" s="261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3"/>
      <c r="BD139" s="85"/>
    </row>
    <row r="140" ht="15.75" customHeight="1">
      <c r="A140" s="273" t="s">
        <v>92</v>
      </c>
      <c r="B140" s="180" t="s">
        <v>92</v>
      </c>
      <c r="C140" s="264" t="s">
        <v>93</v>
      </c>
      <c r="D140" s="265"/>
      <c r="E140" s="266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8"/>
      <c r="Q140" s="269"/>
      <c r="R140" s="270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2"/>
      <c r="AD140" s="269"/>
      <c r="AE140" s="266"/>
      <c r="AF140" s="267"/>
      <c r="AG140" s="267"/>
      <c r="AH140" s="267"/>
      <c r="AI140" s="267"/>
      <c r="AJ140" s="267"/>
      <c r="AK140" s="267">
        <v>35000.0</v>
      </c>
      <c r="AL140" s="267"/>
      <c r="AM140" s="267"/>
      <c r="AN140" s="267"/>
      <c r="AO140" s="267"/>
      <c r="AP140" s="267"/>
      <c r="AQ140" s="269"/>
      <c r="AR140" s="270"/>
      <c r="AS140" s="271"/>
      <c r="AT140" s="271"/>
      <c r="AU140" s="271"/>
      <c r="AV140" s="271"/>
      <c r="AW140" s="271"/>
      <c r="AX140" s="271"/>
      <c r="AY140" s="271"/>
      <c r="AZ140" s="271"/>
      <c r="BA140" s="271"/>
      <c r="BB140" s="271"/>
      <c r="BC140" s="272"/>
      <c r="BD140" s="269"/>
    </row>
    <row r="141" ht="15.75" customHeight="1">
      <c r="B141" s="180"/>
      <c r="C141" s="264"/>
      <c r="D141" s="265"/>
      <c r="E141" s="266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8"/>
      <c r="Q141" s="269"/>
      <c r="R141" s="270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2"/>
      <c r="AD141" s="269"/>
      <c r="AE141" s="266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9"/>
      <c r="AR141" s="270"/>
      <c r="AS141" s="271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2"/>
      <c r="BD141" s="269"/>
    </row>
    <row r="142" ht="15.75" customHeight="1">
      <c r="B142" s="142"/>
      <c r="C142" s="279"/>
      <c r="D142" s="280"/>
      <c r="E142" s="281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3"/>
      <c r="Q142" s="284"/>
      <c r="R142" s="285"/>
      <c r="S142" s="286"/>
      <c r="T142" s="286"/>
      <c r="U142" s="286"/>
      <c r="V142" s="286"/>
      <c r="W142" s="286"/>
      <c r="X142" s="286"/>
      <c r="Y142" s="286"/>
      <c r="Z142" s="286"/>
      <c r="AA142" s="286"/>
      <c r="AB142" s="286"/>
      <c r="AC142" s="287"/>
      <c r="AD142" s="284"/>
      <c r="AE142" s="281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4"/>
      <c r="AR142" s="285"/>
      <c r="AS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7"/>
      <c r="BD142" s="284"/>
    </row>
    <row r="143" ht="15.75" customHeight="1">
      <c r="A143" s="1"/>
      <c r="B143" s="1"/>
      <c r="C143" s="1"/>
      <c r="D143" s="16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9"/>
      <c r="Q143" s="20"/>
      <c r="R143" s="17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9"/>
      <c r="AD143" s="20"/>
      <c r="AE143" s="17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20"/>
      <c r="AR143" s="17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9"/>
      <c r="BD143" s="20"/>
    </row>
    <row r="144" ht="15.75" customHeight="1">
      <c r="A144" s="1"/>
      <c r="B144" s="1"/>
      <c r="C144" s="1"/>
      <c r="D144" s="16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9"/>
      <c r="Q144" s="20"/>
      <c r="R144" s="17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9"/>
      <c r="AD144" s="20"/>
      <c r="AE144" s="17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20"/>
      <c r="AR144" s="17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9"/>
      <c r="BD144" s="20"/>
    </row>
    <row r="145" ht="15.75" customHeight="1">
      <c r="A145" s="297" t="s">
        <v>111</v>
      </c>
      <c r="B145" s="125" t="s">
        <v>111</v>
      </c>
      <c r="C145" s="125" t="s">
        <v>112</v>
      </c>
      <c r="D145" s="81"/>
      <c r="E145" s="126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8"/>
      <c r="Q145" s="85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1"/>
      <c r="AD145" s="85"/>
      <c r="AE145" s="126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85"/>
      <c r="AR145" s="129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1"/>
      <c r="BD145" s="85"/>
    </row>
    <row r="146" ht="15.75" customHeight="1">
      <c r="A146" s="297" t="s">
        <v>113</v>
      </c>
      <c r="B146" s="256" t="s">
        <v>113</v>
      </c>
      <c r="C146" s="257" t="s">
        <v>114</v>
      </c>
      <c r="D146" s="81"/>
      <c r="E146" s="258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60"/>
      <c r="Q146" s="85"/>
      <c r="R146" s="261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3"/>
      <c r="AD146" s="85"/>
      <c r="AE146" s="258"/>
      <c r="AF146" s="259"/>
      <c r="AG146" s="259"/>
      <c r="AH146" s="259"/>
      <c r="AI146" s="259"/>
      <c r="AJ146" s="259"/>
      <c r="AK146" s="259"/>
      <c r="AL146" s="259"/>
      <c r="AM146" s="259"/>
      <c r="AN146" s="259"/>
      <c r="AO146" s="259"/>
      <c r="AP146" s="259"/>
      <c r="AQ146" s="85"/>
      <c r="AR146" s="261"/>
      <c r="AS146" s="262"/>
      <c r="AT146" s="262"/>
      <c r="AU146" s="262"/>
      <c r="AV146" s="262"/>
      <c r="AW146" s="262"/>
      <c r="AX146" s="262"/>
      <c r="AY146" s="262"/>
      <c r="AZ146" s="262"/>
      <c r="BA146" s="262"/>
      <c r="BB146" s="262"/>
      <c r="BC146" s="263"/>
      <c r="BD146" s="85"/>
    </row>
    <row r="147" ht="15.75" customHeight="1">
      <c r="A147" s="1" t="s">
        <v>176</v>
      </c>
      <c r="B147" s="180" t="s">
        <v>113</v>
      </c>
      <c r="C147" s="264" t="s">
        <v>177</v>
      </c>
      <c r="D147" s="265"/>
      <c r="E147" s="266">
        <v>50.8</v>
      </c>
      <c r="F147" s="267">
        <v>386.64</v>
      </c>
      <c r="G147" s="267">
        <v>0.0</v>
      </c>
      <c r="H147" s="267">
        <v>11.99</v>
      </c>
      <c r="I147" s="267">
        <v>100.0</v>
      </c>
      <c r="J147" s="267">
        <v>0.0</v>
      </c>
      <c r="K147" s="267">
        <v>0.0</v>
      </c>
      <c r="L147" s="267">
        <v>0.0</v>
      </c>
      <c r="M147" s="267">
        <v>0.0</v>
      </c>
      <c r="N147" s="267">
        <v>439.0</v>
      </c>
      <c r="O147" s="267">
        <v>0.0</v>
      </c>
      <c r="P147" s="268">
        <v>0.0</v>
      </c>
      <c r="Q147" s="269"/>
      <c r="R147" s="270">
        <v>64.0</v>
      </c>
      <c r="S147" s="271">
        <v>0.0</v>
      </c>
      <c r="T147" s="271">
        <v>0.0</v>
      </c>
      <c r="U147" s="271">
        <v>0.0</v>
      </c>
      <c r="V147" s="271">
        <v>0.0</v>
      </c>
      <c r="W147" s="271">
        <v>0.0</v>
      </c>
      <c r="X147" s="271">
        <v>0.0</v>
      </c>
      <c r="Y147" s="271">
        <v>0.0</v>
      </c>
      <c r="Z147" s="271">
        <v>0.0</v>
      </c>
      <c r="AA147" s="271">
        <v>0.0</v>
      </c>
      <c r="AB147" s="271">
        <v>748.0</v>
      </c>
      <c r="AC147" s="272">
        <v>0.0</v>
      </c>
      <c r="AD147" s="269"/>
      <c r="AE147" s="266">
        <v>1234.0</v>
      </c>
      <c r="AF147" s="267">
        <v>0.0</v>
      </c>
      <c r="AG147" s="267">
        <v>39.0</v>
      </c>
      <c r="AH147" s="267">
        <v>2876.0</v>
      </c>
      <c r="AI147" s="267">
        <v>2233.0</v>
      </c>
      <c r="AJ147" s="267">
        <v>13772.69</v>
      </c>
      <c r="AK147" s="267"/>
      <c r="AL147" s="267"/>
      <c r="AM147" s="267"/>
      <c r="AN147" s="267"/>
      <c r="AO147" s="267"/>
      <c r="AP147" s="267"/>
      <c r="AQ147" s="269"/>
      <c r="AR147" s="270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2"/>
      <c r="BD147" s="269"/>
    </row>
    <row r="148" ht="15.75" customHeight="1">
      <c r="A148" s="1" t="s">
        <v>178</v>
      </c>
      <c r="B148" s="180" t="s">
        <v>113</v>
      </c>
      <c r="C148" s="264" t="s">
        <v>179</v>
      </c>
      <c r="D148" s="265"/>
      <c r="E148" s="266">
        <v>0.0</v>
      </c>
      <c r="F148" s="267">
        <v>0.0</v>
      </c>
      <c r="G148" s="267">
        <v>0.0</v>
      </c>
      <c r="H148" s="267">
        <v>0.0</v>
      </c>
      <c r="I148" s="267">
        <v>0.0</v>
      </c>
      <c r="J148" s="267">
        <v>0.0</v>
      </c>
      <c r="K148" s="267">
        <v>0.0</v>
      </c>
      <c r="L148" s="267">
        <v>0.0</v>
      </c>
      <c r="M148" s="267">
        <v>0.0</v>
      </c>
      <c r="N148" s="267">
        <v>0.0</v>
      </c>
      <c r="O148" s="267">
        <v>0.0</v>
      </c>
      <c r="P148" s="268">
        <v>0.0</v>
      </c>
      <c r="Q148" s="269"/>
      <c r="R148" s="270">
        <v>0.0</v>
      </c>
      <c r="S148" s="271">
        <v>0.0</v>
      </c>
      <c r="T148" s="271">
        <v>0.0</v>
      </c>
      <c r="U148" s="271">
        <v>0.0</v>
      </c>
      <c r="V148" s="271">
        <v>0.0</v>
      </c>
      <c r="W148" s="271">
        <v>0.0</v>
      </c>
      <c r="X148" s="271">
        <v>0.0</v>
      </c>
      <c r="Y148" s="271">
        <v>0.0</v>
      </c>
      <c r="Z148" s="271">
        <v>0.0</v>
      </c>
      <c r="AA148" s="271">
        <v>0.0</v>
      </c>
      <c r="AB148" s="271">
        <v>258.0</v>
      </c>
      <c r="AC148" s="272">
        <v>0.0</v>
      </c>
      <c r="AD148" s="269"/>
      <c r="AE148" s="266">
        <v>0.0</v>
      </c>
      <c r="AF148" s="267">
        <v>0.0</v>
      </c>
      <c r="AG148" s="267">
        <v>0.0</v>
      </c>
      <c r="AH148" s="267">
        <v>0.0</v>
      </c>
      <c r="AI148" s="267"/>
      <c r="AJ148" s="267">
        <v>13733.0</v>
      </c>
      <c r="AK148" s="267"/>
      <c r="AL148" s="267"/>
      <c r="AM148" s="267"/>
      <c r="AN148" s="267"/>
      <c r="AO148" s="267"/>
      <c r="AP148" s="267"/>
      <c r="AQ148" s="269"/>
      <c r="AR148" s="270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2"/>
      <c r="BD148" s="269"/>
    </row>
    <row r="149" ht="15.75" customHeight="1">
      <c r="A149" s="1" t="s">
        <v>180</v>
      </c>
      <c r="B149" s="142" t="s">
        <v>113</v>
      </c>
      <c r="C149" s="279" t="s">
        <v>181</v>
      </c>
      <c r="D149" s="280"/>
      <c r="E149" s="281">
        <v>61.49</v>
      </c>
      <c r="F149" s="282">
        <v>0.0</v>
      </c>
      <c r="G149" s="282">
        <v>0.0</v>
      </c>
      <c r="H149" s="282">
        <v>0.0</v>
      </c>
      <c r="I149" s="282">
        <v>0.0</v>
      </c>
      <c r="J149" s="282">
        <v>0.0</v>
      </c>
      <c r="K149" s="282">
        <v>0.0</v>
      </c>
      <c r="L149" s="282">
        <v>0.0</v>
      </c>
      <c r="M149" s="282">
        <v>0.0</v>
      </c>
      <c r="N149" s="282">
        <v>0.0</v>
      </c>
      <c r="O149" s="282">
        <v>0.0</v>
      </c>
      <c r="P149" s="283">
        <v>0.0</v>
      </c>
      <c r="Q149" s="284"/>
      <c r="R149" s="285">
        <v>0.0</v>
      </c>
      <c r="S149" s="286">
        <v>0.0</v>
      </c>
      <c r="T149" s="286">
        <v>0.0</v>
      </c>
      <c r="U149" s="286">
        <v>0.0</v>
      </c>
      <c r="V149" s="286">
        <v>0.0</v>
      </c>
      <c r="W149" s="286">
        <v>0.0</v>
      </c>
      <c r="X149" s="286">
        <v>0.0</v>
      </c>
      <c r="Y149" s="286">
        <v>0.0</v>
      </c>
      <c r="Z149" s="286">
        <v>0.0</v>
      </c>
      <c r="AA149" s="286">
        <v>0.0</v>
      </c>
      <c r="AB149" s="286">
        <v>0.0</v>
      </c>
      <c r="AC149" s="287">
        <v>0.0</v>
      </c>
      <c r="AD149" s="284"/>
      <c r="AE149" s="281">
        <v>0.0</v>
      </c>
      <c r="AF149" s="282">
        <v>0.0</v>
      </c>
      <c r="AG149" s="282">
        <v>0.0</v>
      </c>
      <c r="AH149" s="282">
        <v>0.0</v>
      </c>
      <c r="AI149" s="282">
        <v>518.42</v>
      </c>
      <c r="AJ149" s="282">
        <v>2885.43</v>
      </c>
      <c r="AK149" s="282"/>
      <c r="AL149" s="282"/>
      <c r="AM149" s="282"/>
      <c r="AN149" s="282"/>
      <c r="AO149" s="282"/>
      <c r="AP149" s="282"/>
      <c r="AQ149" s="284"/>
      <c r="AR149" s="285"/>
      <c r="AS149" s="286"/>
      <c r="AT149" s="286"/>
      <c r="AU149" s="286"/>
      <c r="AV149" s="286"/>
      <c r="AW149" s="286"/>
      <c r="AX149" s="286"/>
      <c r="AY149" s="286"/>
      <c r="AZ149" s="286"/>
      <c r="BA149" s="286"/>
      <c r="BB149" s="286"/>
      <c r="BC149" s="287"/>
      <c r="BD149" s="284"/>
    </row>
    <row r="150" ht="15.75" customHeight="1">
      <c r="A150" s="1" t="s">
        <v>182</v>
      </c>
      <c r="B150" s="142" t="s">
        <v>113</v>
      </c>
      <c r="C150" s="279" t="s">
        <v>183</v>
      </c>
      <c r="D150" s="280"/>
      <c r="E150" s="281">
        <v>272.63</v>
      </c>
      <c r="F150" s="282">
        <v>0.0</v>
      </c>
      <c r="G150" s="282">
        <v>0.0</v>
      </c>
      <c r="H150" s="282">
        <v>0.0</v>
      </c>
      <c r="I150" s="282">
        <v>0.0</v>
      </c>
      <c r="J150" s="282">
        <v>0.0</v>
      </c>
      <c r="K150" s="282">
        <v>0.0</v>
      </c>
      <c r="L150" s="282">
        <v>0.0</v>
      </c>
      <c r="M150" s="282">
        <v>0.0</v>
      </c>
      <c r="N150" s="282">
        <v>0.0</v>
      </c>
      <c r="O150" s="282">
        <v>0.0</v>
      </c>
      <c r="P150" s="283">
        <v>0.0</v>
      </c>
      <c r="Q150" s="284"/>
      <c r="R150" s="285">
        <v>0.0</v>
      </c>
      <c r="S150" s="286">
        <v>0.0</v>
      </c>
      <c r="T150" s="286">
        <v>0.0</v>
      </c>
      <c r="U150" s="286">
        <v>0.0</v>
      </c>
      <c r="V150" s="286">
        <v>0.0</v>
      </c>
      <c r="W150" s="286">
        <v>0.0</v>
      </c>
      <c r="X150" s="286">
        <v>0.0</v>
      </c>
      <c r="Y150" s="286">
        <v>0.0</v>
      </c>
      <c r="Z150" s="286">
        <v>0.0</v>
      </c>
      <c r="AA150" s="286">
        <v>0.0</v>
      </c>
      <c r="AB150" s="286">
        <v>0.0</v>
      </c>
      <c r="AC150" s="287">
        <v>0.0</v>
      </c>
      <c r="AD150" s="284"/>
      <c r="AE150" s="281">
        <v>0.0</v>
      </c>
      <c r="AF150" s="282">
        <v>0.0</v>
      </c>
      <c r="AG150" s="282">
        <v>0.0</v>
      </c>
      <c r="AH150" s="282">
        <v>13217.0</v>
      </c>
      <c r="AI150" s="282"/>
      <c r="AJ150" s="282">
        <v>615.0799999999999</v>
      </c>
      <c r="AK150" s="282"/>
      <c r="AL150" s="282"/>
      <c r="AM150" s="282"/>
      <c r="AN150" s="282"/>
      <c r="AO150" s="282"/>
      <c r="AP150" s="282"/>
      <c r="AQ150" s="284"/>
      <c r="AR150" s="285"/>
      <c r="AS150" s="286"/>
      <c r="AT150" s="286"/>
      <c r="AU150" s="286"/>
      <c r="AV150" s="286"/>
      <c r="AW150" s="286"/>
      <c r="AX150" s="286"/>
      <c r="AY150" s="286"/>
      <c r="AZ150" s="286"/>
      <c r="BA150" s="286"/>
      <c r="BB150" s="286"/>
      <c r="BC150" s="287"/>
      <c r="BD150" s="284"/>
    </row>
    <row r="151" ht="15.75" customHeight="1">
      <c r="A151" s="1" t="s">
        <v>184</v>
      </c>
      <c r="B151" s="142" t="s">
        <v>113</v>
      </c>
      <c r="C151" s="279" t="s">
        <v>185</v>
      </c>
      <c r="D151" s="280"/>
      <c r="E151" s="281">
        <v>13.54</v>
      </c>
      <c r="F151" s="282">
        <v>25.0</v>
      </c>
      <c r="G151" s="282">
        <v>0.0</v>
      </c>
      <c r="H151" s="282">
        <v>0.0</v>
      </c>
      <c r="I151" s="282">
        <v>0.0</v>
      </c>
      <c r="J151" s="282">
        <v>0.0</v>
      </c>
      <c r="K151" s="282">
        <v>0.0</v>
      </c>
      <c r="L151" s="282">
        <v>0.0</v>
      </c>
      <c r="M151" s="282">
        <v>0.0</v>
      </c>
      <c r="N151" s="282">
        <v>0.0</v>
      </c>
      <c r="O151" s="282">
        <v>0.0</v>
      </c>
      <c r="P151" s="283">
        <v>0.0</v>
      </c>
      <c r="Q151" s="284"/>
      <c r="R151" s="285">
        <v>0.0</v>
      </c>
      <c r="S151" s="286">
        <v>0.0</v>
      </c>
      <c r="T151" s="286">
        <v>0.0</v>
      </c>
      <c r="U151" s="286">
        <v>0.0</v>
      </c>
      <c r="V151" s="286">
        <v>0.0</v>
      </c>
      <c r="W151" s="286">
        <v>0.0</v>
      </c>
      <c r="X151" s="286">
        <v>0.0</v>
      </c>
      <c r="Y151" s="286">
        <v>0.0</v>
      </c>
      <c r="Z151" s="286">
        <v>0.0</v>
      </c>
      <c r="AA151" s="286">
        <v>0.0</v>
      </c>
      <c r="AB151" s="286">
        <v>0.0</v>
      </c>
      <c r="AC151" s="287">
        <v>0.0</v>
      </c>
      <c r="AD151" s="284"/>
      <c r="AE151" s="281">
        <v>0.0</v>
      </c>
      <c r="AF151" s="282">
        <v>0.0</v>
      </c>
      <c r="AG151" s="282">
        <v>0.0</v>
      </c>
      <c r="AH151" s="282">
        <v>0.0</v>
      </c>
      <c r="AI151" s="282"/>
      <c r="AJ151" s="282"/>
      <c r="AK151" s="282"/>
      <c r="AL151" s="282"/>
      <c r="AM151" s="282"/>
      <c r="AN151" s="282"/>
      <c r="AO151" s="282"/>
      <c r="AP151" s="282"/>
      <c r="AQ151" s="284"/>
      <c r="AR151" s="285"/>
      <c r="AS151" s="286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7"/>
      <c r="BD151" s="284"/>
    </row>
    <row r="152" ht="15.75" customHeight="1">
      <c r="A152" s="1" t="s">
        <v>186</v>
      </c>
      <c r="B152" s="142" t="s">
        <v>113</v>
      </c>
      <c r="C152" s="279" t="s">
        <v>187</v>
      </c>
      <c r="D152" s="280"/>
      <c r="E152" s="281">
        <v>0.0</v>
      </c>
      <c r="F152" s="282">
        <v>24.0</v>
      </c>
      <c r="G152" s="282">
        <v>0.0</v>
      </c>
      <c r="H152" s="282">
        <v>0.0</v>
      </c>
      <c r="I152" s="282">
        <v>0.0</v>
      </c>
      <c r="J152" s="282">
        <v>0.0</v>
      </c>
      <c r="K152" s="282">
        <v>0.0</v>
      </c>
      <c r="L152" s="282">
        <v>0.0</v>
      </c>
      <c r="M152" s="282">
        <v>0.0</v>
      </c>
      <c r="N152" s="282">
        <v>0.0</v>
      </c>
      <c r="O152" s="282">
        <v>0.0</v>
      </c>
      <c r="P152" s="283">
        <v>0.0</v>
      </c>
      <c r="Q152" s="284"/>
      <c r="R152" s="285">
        <v>0.0</v>
      </c>
      <c r="S152" s="286">
        <v>0.0</v>
      </c>
      <c r="T152" s="286">
        <v>0.0</v>
      </c>
      <c r="U152" s="286">
        <v>0.0</v>
      </c>
      <c r="V152" s="286">
        <v>0.0</v>
      </c>
      <c r="W152" s="286">
        <v>0.0</v>
      </c>
      <c r="X152" s="286">
        <v>0.0</v>
      </c>
      <c r="Y152" s="286">
        <v>0.0</v>
      </c>
      <c r="Z152" s="286">
        <v>0.0</v>
      </c>
      <c r="AA152" s="286">
        <v>0.0</v>
      </c>
      <c r="AB152" s="286">
        <v>0.0</v>
      </c>
      <c r="AC152" s="287">
        <v>0.0</v>
      </c>
      <c r="AD152" s="284"/>
      <c r="AE152" s="281">
        <v>0.0</v>
      </c>
      <c r="AF152" s="282">
        <v>0.0</v>
      </c>
      <c r="AG152" s="282">
        <v>0.0</v>
      </c>
      <c r="AH152" s="282">
        <v>0.0</v>
      </c>
      <c r="AI152" s="282"/>
      <c r="AJ152" s="282"/>
      <c r="AK152" s="282"/>
      <c r="AL152" s="282"/>
      <c r="AM152" s="282"/>
      <c r="AN152" s="282"/>
      <c r="AO152" s="282"/>
      <c r="AP152" s="282"/>
      <c r="AQ152" s="284"/>
      <c r="AR152" s="285"/>
      <c r="AS152" s="286"/>
      <c r="AT152" s="286"/>
      <c r="AU152" s="286"/>
      <c r="AV152" s="286"/>
      <c r="AW152" s="286"/>
      <c r="AX152" s="286"/>
      <c r="AY152" s="286"/>
      <c r="AZ152" s="286"/>
      <c r="BA152" s="286"/>
      <c r="BB152" s="286"/>
      <c r="BC152" s="287"/>
      <c r="BD152" s="284"/>
    </row>
    <row r="153" ht="15.75" customHeight="1">
      <c r="A153" s="1" t="s">
        <v>188</v>
      </c>
      <c r="B153" s="142" t="s">
        <v>113</v>
      </c>
      <c r="C153" s="279" t="s">
        <v>61</v>
      </c>
      <c r="D153" s="280"/>
      <c r="E153" s="281">
        <v>0.0</v>
      </c>
      <c r="F153" s="282">
        <v>0.0</v>
      </c>
      <c r="G153" s="282">
        <v>0.0</v>
      </c>
      <c r="H153" s="282">
        <v>0.0</v>
      </c>
      <c r="I153" s="282">
        <v>0.0</v>
      </c>
      <c r="J153" s="282">
        <v>0.0</v>
      </c>
      <c r="K153" s="282">
        <v>0.0</v>
      </c>
      <c r="L153" s="282">
        <v>0.0</v>
      </c>
      <c r="M153" s="282">
        <v>0.0</v>
      </c>
      <c r="N153" s="282">
        <v>0.0</v>
      </c>
      <c r="O153" s="282">
        <v>0.0</v>
      </c>
      <c r="P153" s="283">
        <v>0.0</v>
      </c>
      <c r="Q153" s="284"/>
      <c r="R153" s="285">
        <v>0.0</v>
      </c>
      <c r="S153" s="286">
        <v>0.0</v>
      </c>
      <c r="T153" s="286">
        <v>0.0</v>
      </c>
      <c r="U153" s="286">
        <v>0.0</v>
      </c>
      <c r="V153" s="286">
        <v>0.0</v>
      </c>
      <c r="W153" s="286">
        <v>0.0</v>
      </c>
      <c r="X153" s="286">
        <v>0.0</v>
      </c>
      <c r="Y153" s="286">
        <v>0.0</v>
      </c>
      <c r="Z153" s="286">
        <v>0.0</v>
      </c>
      <c r="AA153" s="286">
        <v>0.0</v>
      </c>
      <c r="AB153" s="286">
        <v>0.0</v>
      </c>
      <c r="AC153" s="287">
        <v>0.0</v>
      </c>
      <c r="AD153" s="284"/>
      <c r="AE153" s="281">
        <v>0.0</v>
      </c>
      <c r="AF153" s="282">
        <v>0.0</v>
      </c>
      <c r="AG153" s="282">
        <v>0.0</v>
      </c>
      <c r="AH153" s="282">
        <v>0.0</v>
      </c>
      <c r="AI153" s="282"/>
      <c r="AJ153" s="282">
        <v>19493.07</v>
      </c>
      <c r="AK153" s="282"/>
      <c r="AL153" s="282"/>
      <c r="AM153" s="282"/>
      <c r="AN153" s="282"/>
      <c r="AO153" s="282"/>
      <c r="AP153" s="282"/>
      <c r="AQ153" s="284"/>
      <c r="AR153" s="285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7"/>
      <c r="BD153" s="284"/>
    </row>
    <row r="154" ht="15.75" customHeight="1">
      <c r="A154" s="1" t="s">
        <v>189</v>
      </c>
      <c r="B154" s="180"/>
      <c r="C154" s="264"/>
      <c r="D154" s="265"/>
      <c r="E154" s="266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8"/>
      <c r="Q154" s="269"/>
      <c r="R154" s="270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2"/>
      <c r="AD154" s="269"/>
      <c r="AE154" s="266"/>
      <c r="AF154" s="267"/>
      <c r="AG154" s="267"/>
      <c r="AH154" s="267"/>
      <c r="AI154" s="267"/>
      <c r="AJ154" s="267"/>
      <c r="AK154" s="267"/>
      <c r="AL154" s="267"/>
      <c r="AM154" s="267"/>
      <c r="AN154" s="267"/>
      <c r="AO154" s="267"/>
      <c r="AP154" s="267"/>
      <c r="AQ154" s="269"/>
      <c r="AR154" s="270"/>
      <c r="AS154" s="271"/>
      <c r="AT154" s="271"/>
      <c r="AU154" s="271"/>
      <c r="AV154" s="271"/>
      <c r="AW154" s="271"/>
      <c r="AX154" s="271"/>
      <c r="AY154" s="271"/>
      <c r="AZ154" s="271"/>
      <c r="BA154" s="271"/>
      <c r="BB154" s="271"/>
      <c r="BC154" s="272"/>
      <c r="BD154" s="269"/>
    </row>
    <row r="155" ht="15.75" customHeight="1">
      <c r="A155" s="1" t="s">
        <v>190</v>
      </c>
      <c r="B155" s="180"/>
      <c r="C155" s="264"/>
      <c r="D155" s="265"/>
      <c r="E155" s="266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8"/>
      <c r="Q155" s="269"/>
      <c r="R155" s="270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2"/>
      <c r="AD155" s="269"/>
      <c r="AE155" s="266"/>
      <c r="AF155" s="267"/>
      <c r="AG155" s="267"/>
      <c r="AH155" s="267"/>
      <c r="AI155" s="267"/>
      <c r="AJ155" s="267"/>
      <c r="AK155" s="267"/>
      <c r="AL155" s="267"/>
      <c r="AM155" s="267"/>
      <c r="AN155" s="267"/>
      <c r="AO155" s="267"/>
      <c r="AP155" s="267"/>
      <c r="AQ155" s="269"/>
      <c r="AR155" s="270"/>
      <c r="AS155" s="271"/>
      <c r="AT155" s="271"/>
      <c r="AU155" s="271"/>
      <c r="AV155" s="271"/>
      <c r="AW155" s="271"/>
      <c r="AX155" s="271"/>
      <c r="AY155" s="271"/>
      <c r="AZ155" s="271"/>
      <c r="BA155" s="271"/>
      <c r="BB155" s="271"/>
      <c r="BC155" s="272"/>
      <c r="BD155" s="269"/>
    </row>
    <row r="156" ht="15.75" customHeight="1">
      <c r="A156" s="297" t="s">
        <v>115</v>
      </c>
      <c r="B156" s="256" t="s">
        <v>115</v>
      </c>
      <c r="C156" s="257" t="s">
        <v>116</v>
      </c>
      <c r="D156" s="81"/>
      <c r="E156" s="258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60"/>
      <c r="Q156" s="85"/>
      <c r="R156" s="261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3"/>
      <c r="AD156" s="85"/>
      <c r="AE156" s="258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259"/>
      <c r="AP156" s="259"/>
      <c r="AQ156" s="85"/>
      <c r="AR156" s="261"/>
      <c r="AS156" s="262"/>
      <c r="AT156" s="262"/>
      <c r="AU156" s="262"/>
      <c r="AV156" s="262"/>
      <c r="AW156" s="262"/>
      <c r="AX156" s="262"/>
      <c r="AY156" s="262"/>
      <c r="AZ156" s="262"/>
      <c r="BA156" s="262"/>
      <c r="BB156" s="262"/>
      <c r="BC156" s="263"/>
      <c r="BD156" s="85"/>
    </row>
    <row r="157" ht="15.75" customHeight="1">
      <c r="A157" s="273" t="s">
        <v>191</v>
      </c>
      <c r="B157" s="180" t="s">
        <v>115</v>
      </c>
      <c r="C157" s="264" t="s">
        <v>192</v>
      </c>
      <c r="D157" s="265"/>
      <c r="E157" s="266">
        <v>0.0</v>
      </c>
      <c r="F157" s="267">
        <v>0.0</v>
      </c>
      <c r="G157" s="267">
        <v>0.0</v>
      </c>
      <c r="H157" s="267">
        <v>0.0</v>
      </c>
      <c r="I157" s="267">
        <v>0.0</v>
      </c>
      <c r="J157" s="267">
        <v>0.0</v>
      </c>
      <c r="K157" s="267">
        <v>0.0</v>
      </c>
      <c r="L157" s="267">
        <v>0.0</v>
      </c>
      <c r="M157" s="267">
        <v>0.0</v>
      </c>
      <c r="N157" s="267">
        <v>0.0</v>
      </c>
      <c r="O157" s="267">
        <v>0.0</v>
      </c>
      <c r="P157" s="268">
        <v>0.0</v>
      </c>
      <c r="Q157" s="269"/>
      <c r="R157" s="270">
        <v>0.0</v>
      </c>
      <c r="S157" s="271">
        <v>0.0</v>
      </c>
      <c r="T157" s="271">
        <v>0.0</v>
      </c>
      <c r="U157" s="271">
        <v>0.0</v>
      </c>
      <c r="V157" s="271">
        <v>0.0</v>
      </c>
      <c r="W157" s="271">
        <v>0.0</v>
      </c>
      <c r="X157" s="271">
        <v>0.0</v>
      </c>
      <c r="Y157" s="271">
        <v>0.0</v>
      </c>
      <c r="Z157" s="271">
        <v>0.0</v>
      </c>
      <c r="AA157" s="271">
        <v>0.0</v>
      </c>
      <c r="AB157" s="271">
        <v>0.0</v>
      </c>
      <c r="AC157" s="272">
        <v>0.0</v>
      </c>
      <c r="AD157" s="269"/>
      <c r="AE157" s="266">
        <v>0.0</v>
      </c>
      <c r="AF157" s="267">
        <v>0.0</v>
      </c>
      <c r="AG157" s="267">
        <v>0.0</v>
      </c>
      <c r="AH157" s="267">
        <v>30.0</v>
      </c>
      <c r="AI157" s="267">
        <v>93.91</v>
      </c>
      <c r="AJ157" s="267">
        <v>10125.39</v>
      </c>
      <c r="AK157" s="267">
        <v>384.74</v>
      </c>
      <c r="AL157" s="267"/>
      <c r="AM157" s="267"/>
      <c r="AN157" s="267"/>
      <c r="AO157" s="267"/>
      <c r="AP157" s="267"/>
      <c r="AQ157" s="269"/>
      <c r="AR157" s="270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2"/>
      <c r="BD157" s="269"/>
    </row>
    <row r="158" ht="15.75" customHeight="1">
      <c r="A158" s="273" t="s">
        <v>193</v>
      </c>
      <c r="B158" s="180" t="s">
        <v>115</v>
      </c>
      <c r="C158" s="264" t="s">
        <v>194</v>
      </c>
      <c r="D158" s="265"/>
      <c r="E158" s="266">
        <v>0.0</v>
      </c>
      <c r="F158" s="267">
        <v>0.0</v>
      </c>
      <c r="G158" s="267">
        <v>0.0</v>
      </c>
      <c r="H158" s="267">
        <v>0.0</v>
      </c>
      <c r="I158" s="267">
        <v>0.0</v>
      </c>
      <c r="J158" s="267">
        <v>0.0</v>
      </c>
      <c r="K158" s="267">
        <v>0.0</v>
      </c>
      <c r="L158" s="267">
        <v>0.0</v>
      </c>
      <c r="M158" s="267">
        <v>0.0</v>
      </c>
      <c r="N158" s="267">
        <v>0.0</v>
      </c>
      <c r="O158" s="267">
        <v>0.0</v>
      </c>
      <c r="P158" s="268">
        <v>0.0</v>
      </c>
      <c r="Q158" s="269"/>
      <c r="R158" s="270">
        <v>0.0</v>
      </c>
      <c r="S158" s="271">
        <v>0.0</v>
      </c>
      <c r="T158" s="271">
        <v>0.0</v>
      </c>
      <c r="U158" s="271">
        <v>0.0</v>
      </c>
      <c r="V158" s="271">
        <v>0.0</v>
      </c>
      <c r="W158" s="271">
        <v>0.0</v>
      </c>
      <c r="X158" s="271">
        <v>0.0</v>
      </c>
      <c r="Y158" s="271">
        <v>0.0</v>
      </c>
      <c r="Z158" s="271">
        <v>0.0</v>
      </c>
      <c r="AA158" s="271">
        <v>0.0</v>
      </c>
      <c r="AB158" s="271">
        <v>0.0</v>
      </c>
      <c r="AC158" s="272">
        <v>0.0</v>
      </c>
      <c r="AD158" s="269"/>
      <c r="AE158" s="266">
        <v>0.0</v>
      </c>
      <c r="AF158" s="267">
        <v>0.0</v>
      </c>
      <c r="AG158" s="267">
        <v>0.0</v>
      </c>
      <c r="AH158" s="267">
        <v>0.0</v>
      </c>
      <c r="AI158" s="267">
        <v>218.18</v>
      </c>
      <c r="AJ158" s="267">
        <v>2334.9</v>
      </c>
      <c r="AK158" s="267"/>
      <c r="AL158" s="267"/>
      <c r="AM158" s="267"/>
      <c r="AN158" s="267"/>
      <c r="AO158" s="267"/>
      <c r="AP158" s="267"/>
      <c r="AQ158" s="269"/>
      <c r="AR158" s="270"/>
      <c r="AS158" s="271"/>
      <c r="AT158" s="271"/>
      <c r="AU158" s="271"/>
      <c r="AV158" s="271"/>
      <c r="AW158" s="271"/>
      <c r="AX158" s="271"/>
      <c r="AY158" s="271"/>
      <c r="AZ158" s="271"/>
      <c r="BA158" s="271"/>
      <c r="BB158" s="271"/>
      <c r="BC158" s="272"/>
      <c r="BD158" s="269"/>
    </row>
    <row r="159" ht="15.75" customHeight="1">
      <c r="A159" s="273" t="s">
        <v>195</v>
      </c>
      <c r="B159" s="142" t="s">
        <v>115</v>
      </c>
      <c r="C159" s="279" t="s">
        <v>61</v>
      </c>
      <c r="D159" s="280"/>
      <c r="E159" s="281">
        <v>0.0</v>
      </c>
      <c r="F159" s="282">
        <v>0.0</v>
      </c>
      <c r="G159" s="282">
        <v>0.0</v>
      </c>
      <c r="H159" s="282">
        <v>0.0</v>
      </c>
      <c r="I159" s="282">
        <v>0.0</v>
      </c>
      <c r="J159" s="282">
        <v>0.0</v>
      </c>
      <c r="K159" s="282">
        <v>0.0</v>
      </c>
      <c r="L159" s="282">
        <v>0.0</v>
      </c>
      <c r="M159" s="282">
        <v>0.0</v>
      </c>
      <c r="N159" s="282">
        <v>0.0</v>
      </c>
      <c r="O159" s="282">
        <v>0.0</v>
      </c>
      <c r="P159" s="283">
        <v>0.0</v>
      </c>
      <c r="Q159" s="284"/>
      <c r="R159" s="285">
        <v>0.0</v>
      </c>
      <c r="S159" s="286">
        <v>0.0</v>
      </c>
      <c r="T159" s="286">
        <v>0.0</v>
      </c>
      <c r="U159" s="286">
        <v>0.0</v>
      </c>
      <c r="V159" s="286">
        <v>0.0</v>
      </c>
      <c r="W159" s="286">
        <v>0.0</v>
      </c>
      <c r="X159" s="286">
        <v>0.0</v>
      </c>
      <c r="Y159" s="286">
        <v>0.0</v>
      </c>
      <c r="Z159" s="286">
        <v>0.0</v>
      </c>
      <c r="AA159" s="286">
        <v>0.0</v>
      </c>
      <c r="AB159" s="286">
        <v>0.0</v>
      </c>
      <c r="AC159" s="287">
        <v>0.0</v>
      </c>
      <c r="AD159" s="284"/>
      <c r="AE159" s="281">
        <v>0.0</v>
      </c>
      <c r="AF159" s="282">
        <v>0.0</v>
      </c>
      <c r="AG159" s="282">
        <v>0.0</v>
      </c>
      <c r="AH159" s="282">
        <v>0.0</v>
      </c>
      <c r="AI159" s="282"/>
      <c r="AJ159" s="282">
        <v>1371.32</v>
      </c>
      <c r="AK159" s="282"/>
      <c r="AL159" s="282"/>
      <c r="AM159" s="282"/>
      <c r="AN159" s="282"/>
      <c r="AO159" s="282"/>
      <c r="AP159" s="282"/>
      <c r="AQ159" s="284"/>
      <c r="AR159" s="285"/>
      <c r="AS159" s="286"/>
      <c r="AT159" s="286"/>
      <c r="AU159" s="286"/>
      <c r="AV159" s="286"/>
      <c r="AW159" s="286"/>
      <c r="AX159" s="286"/>
      <c r="AY159" s="286"/>
      <c r="AZ159" s="286"/>
      <c r="BA159" s="286"/>
      <c r="BB159" s="286"/>
      <c r="BC159" s="287"/>
      <c r="BD159" s="284"/>
    </row>
    <row r="160" ht="15.75" customHeight="1">
      <c r="A160" s="273" t="s">
        <v>196</v>
      </c>
      <c r="B160" s="142" t="s">
        <v>115</v>
      </c>
      <c r="C160" s="279"/>
      <c r="D160" s="280"/>
      <c r="E160" s="281">
        <v>0.0</v>
      </c>
      <c r="F160" s="282">
        <v>0.0</v>
      </c>
      <c r="G160" s="282">
        <v>0.0</v>
      </c>
      <c r="H160" s="282">
        <v>0.0</v>
      </c>
      <c r="I160" s="282">
        <v>0.0</v>
      </c>
      <c r="J160" s="282">
        <v>0.0</v>
      </c>
      <c r="K160" s="282">
        <v>0.0</v>
      </c>
      <c r="L160" s="282">
        <v>0.0</v>
      </c>
      <c r="M160" s="282">
        <v>0.0</v>
      </c>
      <c r="N160" s="282">
        <v>0.0</v>
      </c>
      <c r="O160" s="282">
        <v>0.0</v>
      </c>
      <c r="P160" s="283">
        <v>0.0</v>
      </c>
      <c r="Q160" s="284"/>
      <c r="R160" s="285">
        <v>0.0</v>
      </c>
      <c r="S160" s="286">
        <v>0.0</v>
      </c>
      <c r="T160" s="286">
        <v>0.0</v>
      </c>
      <c r="U160" s="286">
        <v>0.0</v>
      </c>
      <c r="V160" s="286">
        <v>0.0</v>
      </c>
      <c r="W160" s="286">
        <v>0.0</v>
      </c>
      <c r="X160" s="286">
        <v>0.0</v>
      </c>
      <c r="Y160" s="286">
        <v>0.0</v>
      </c>
      <c r="Z160" s="286">
        <v>0.0</v>
      </c>
      <c r="AA160" s="286">
        <v>0.0</v>
      </c>
      <c r="AB160" s="286">
        <v>0.0</v>
      </c>
      <c r="AC160" s="287">
        <v>0.0</v>
      </c>
      <c r="AD160" s="284"/>
      <c r="AE160" s="281">
        <v>0.0</v>
      </c>
      <c r="AF160" s="282">
        <v>0.0</v>
      </c>
      <c r="AG160" s="282">
        <v>0.0</v>
      </c>
      <c r="AH160" s="282">
        <v>0.0</v>
      </c>
      <c r="AI160" s="282"/>
      <c r="AJ160" s="282"/>
      <c r="AK160" s="282"/>
      <c r="AL160" s="282"/>
      <c r="AM160" s="282"/>
      <c r="AN160" s="282"/>
      <c r="AO160" s="282"/>
      <c r="AP160" s="282"/>
      <c r="AQ160" s="284"/>
      <c r="AR160" s="285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7"/>
      <c r="BD160" s="284"/>
    </row>
    <row r="161" ht="15.75" customHeight="1">
      <c r="A161" s="1"/>
      <c r="B161" s="180"/>
      <c r="C161" s="264"/>
      <c r="D161" s="265"/>
      <c r="E161" s="266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8"/>
      <c r="Q161" s="269"/>
      <c r="R161" s="270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2"/>
      <c r="AD161" s="269"/>
      <c r="AE161" s="266"/>
      <c r="AF161" s="267"/>
      <c r="AG161" s="267"/>
      <c r="AH161" s="267"/>
      <c r="AI161" s="267"/>
      <c r="AJ161" s="267"/>
      <c r="AK161" s="267"/>
      <c r="AL161" s="267"/>
      <c r="AM161" s="267"/>
      <c r="AN161" s="267"/>
      <c r="AO161" s="267"/>
      <c r="AP161" s="267"/>
      <c r="AQ161" s="269"/>
      <c r="AR161" s="270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2"/>
      <c r="BD161" s="269"/>
    </row>
    <row r="162" ht="15.75" customHeight="1">
      <c r="A162" s="297" t="s">
        <v>117</v>
      </c>
      <c r="B162" s="256" t="s">
        <v>117</v>
      </c>
      <c r="C162" s="257" t="s">
        <v>118</v>
      </c>
      <c r="D162" s="81"/>
      <c r="E162" s="258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  <c r="P162" s="260"/>
      <c r="Q162" s="85"/>
      <c r="R162" s="261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3"/>
      <c r="AD162" s="85"/>
      <c r="AE162" s="258"/>
      <c r="AF162" s="259"/>
      <c r="AG162" s="259"/>
      <c r="AH162" s="259"/>
      <c r="AI162" s="259"/>
      <c r="AJ162" s="259"/>
      <c r="AK162" s="259"/>
      <c r="AL162" s="259"/>
      <c r="AM162" s="259"/>
      <c r="AN162" s="259"/>
      <c r="AO162" s="259"/>
      <c r="AP162" s="259"/>
      <c r="AQ162" s="85"/>
      <c r="AR162" s="261"/>
      <c r="AS162" s="262"/>
      <c r="AT162" s="262"/>
      <c r="AU162" s="262"/>
      <c r="AV162" s="262"/>
      <c r="AW162" s="262"/>
      <c r="AX162" s="262"/>
      <c r="AY162" s="262"/>
      <c r="AZ162" s="262"/>
      <c r="BA162" s="262"/>
      <c r="BB162" s="262"/>
      <c r="BC162" s="263"/>
      <c r="BD162" s="85"/>
    </row>
    <row r="163" ht="15.75" customHeight="1">
      <c r="A163" s="1" t="s">
        <v>197</v>
      </c>
      <c r="B163" s="180" t="s">
        <v>117</v>
      </c>
      <c r="C163" s="264" t="s">
        <v>198</v>
      </c>
      <c r="D163" s="265"/>
      <c r="E163" s="266">
        <v>0.0</v>
      </c>
      <c r="F163" s="267">
        <v>0.0</v>
      </c>
      <c r="G163" s="267">
        <v>0.0</v>
      </c>
      <c r="H163" s="267">
        <v>0.0</v>
      </c>
      <c r="I163" s="267">
        <v>0.0</v>
      </c>
      <c r="J163" s="267">
        <v>0.0</v>
      </c>
      <c r="K163" s="267">
        <v>0.0</v>
      </c>
      <c r="L163" s="267">
        <v>0.0</v>
      </c>
      <c r="M163" s="267">
        <v>0.0</v>
      </c>
      <c r="N163" s="267">
        <v>0.0</v>
      </c>
      <c r="O163" s="267">
        <v>0.0</v>
      </c>
      <c r="P163" s="268">
        <v>0.0</v>
      </c>
      <c r="Q163" s="269"/>
      <c r="R163" s="270">
        <v>0.0</v>
      </c>
      <c r="S163" s="271">
        <v>1027.0</v>
      </c>
      <c r="T163" s="271">
        <v>0.0</v>
      </c>
      <c r="U163" s="271">
        <v>0.0</v>
      </c>
      <c r="V163" s="271">
        <v>0.0</v>
      </c>
      <c r="W163" s="271">
        <v>0.0</v>
      </c>
      <c r="X163" s="271">
        <v>2259.0</v>
      </c>
      <c r="Y163" s="271">
        <v>2259.0</v>
      </c>
      <c r="Z163" s="271">
        <v>2139.0</v>
      </c>
      <c r="AA163" s="271">
        <v>2106.0</v>
      </c>
      <c r="AB163" s="271">
        <v>2106.0</v>
      </c>
      <c r="AC163" s="272">
        <v>12617.0</v>
      </c>
      <c r="AD163" s="269"/>
      <c r="AE163" s="266">
        <v>2138.0</v>
      </c>
      <c r="AF163" s="267">
        <v>2105.0</v>
      </c>
      <c r="AG163" s="267">
        <v>0.0</v>
      </c>
      <c r="AH163" s="267">
        <v>5473.0</v>
      </c>
      <c r="AI163" s="267">
        <v>3979.0</v>
      </c>
      <c r="AJ163" s="267">
        <v>1972.55</v>
      </c>
      <c r="AK163" s="267">
        <v>3965.55</v>
      </c>
      <c r="AL163" s="267"/>
      <c r="AM163" s="267"/>
      <c r="AN163" s="267"/>
      <c r="AO163" s="267"/>
      <c r="AP163" s="267"/>
      <c r="AQ163" s="269"/>
      <c r="AR163" s="270"/>
      <c r="AS163" s="271"/>
      <c r="AT163" s="271"/>
      <c r="AU163" s="271"/>
      <c r="AV163" s="271"/>
      <c r="AW163" s="271"/>
      <c r="AX163" s="271"/>
      <c r="AY163" s="271"/>
      <c r="AZ163" s="271"/>
      <c r="BA163" s="271"/>
      <c r="BB163" s="271"/>
      <c r="BC163" s="272"/>
      <c r="BD163" s="269"/>
    </row>
    <row r="164" ht="15.75" customHeight="1">
      <c r="A164" s="1" t="s">
        <v>199</v>
      </c>
      <c r="B164" s="180" t="s">
        <v>117</v>
      </c>
      <c r="C164" s="264" t="s">
        <v>200</v>
      </c>
      <c r="D164" s="265"/>
      <c r="E164" s="266">
        <v>0.0</v>
      </c>
      <c r="F164" s="267">
        <v>0.0</v>
      </c>
      <c r="G164" s="267">
        <v>0.0</v>
      </c>
      <c r="H164" s="267">
        <v>0.0</v>
      </c>
      <c r="I164" s="267">
        <v>0.0</v>
      </c>
      <c r="J164" s="267">
        <v>0.0</v>
      </c>
      <c r="K164" s="267">
        <v>0.0</v>
      </c>
      <c r="L164" s="267">
        <v>0.0</v>
      </c>
      <c r="M164" s="267">
        <v>0.0</v>
      </c>
      <c r="N164" s="267">
        <v>0.0</v>
      </c>
      <c r="O164" s="267">
        <v>0.0</v>
      </c>
      <c r="P164" s="268">
        <v>0.0</v>
      </c>
      <c r="Q164" s="269"/>
      <c r="R164" s="270">
        <v>0.0</v>
      </c>
      <c r="S164" s="271">
        <v>0.0</v>
      </c>
      <c r="T164" s="271">
        <v>0.0</v>
      </c>
      <c r="U164" s="271">
        <v>0.0</v>
      </c>
      <c r="V164" s="271">
        <v>0.0</v>
      </c>
      <c r="W164" s="271">
        <v>0.0</v>
      </c>
      <c r="X164" s="271">
        <v>0.0</v>
      </c>
      <c r="Y164" s="271">
        <v>0.0</v>
      </c>
      <c r="Z164" s="271">
        <v>0.0</v>
      </c>
      <c r="AA164" s="271">
        <v>0.0</v>
      </c>
      <c r="AB164" s="271">
        <v>0.0</v>
      </c>
      <c r="AC164" s="272">
        <v>0.0</v>
      </c>
      <c r="AD164" s="269"/>
      <c r="AE164" s="266">
        <v>0.0</v>
      </c>
      <c r="AF164" s="267">
        <v>0.0</v>
      </c>
      <c r="AG164" s="267">
        <v>0.0</v>
      </c>
      <c r="AH164" s="267">
        <v>0.0</v>
      </c>
      <c r="AI164" s="267"/>
      <c r="AJ164" s="267"/>
      <c r="AK164" s="267"/>
      <c r="AL164" s="267"/>
      <c r="AM164" s="267"/>
      <c r="AN164" s="267"/>
      <c r="AO164" s="267"/>
      <c r="AP164" s="267"/>
      <c r="AQ164" s="269"/>
      <c r="AR164" s="270"/>
      <c r="AS164" s="271"/>
      <c r="AT164" s="271"/>
      <c r="AU164" s="271"/>
      <c r="AV164" s="271"/>
      <c r="AW164" s="271"/>
      <c r="AX164" s="271"/>
      <c r="AY164" s="271"/>
      <c r="AZ164" s="271"/>
      <c r="BA164" s="271"/>
      <c r="BB164" s="271"/>
      <c r="BC164" s="272"/>
      <c r="BD164" s="269"/>
    </row>
    <row r="165" ht="15.75" customHeight="1">
      <c r="A165" s="1" t="s">
        <v>201</v>
      </c>
      <c r="B165" s="142" t="s">
        <v>117</v>
      </c>
      <c r="C165" s="279" t="s">
        <v>202</v>
      </c>
      <c r="D165" s="280"/>
      <c r="E165" s="281">
        <v>34.5</v>
      </c>
      <c r="F165" s="282">
        <v>28.37</v>
      </c>
      <c r="G165" s="282">
        <v>25.43</v>
      </c>
      <c r="H165" s="282">
        <v>25.78</v>
      </c>
      <c r="I165" s="282">
        <v>58.7</v>
      </c>
      <c r="J165" s="282">
        <v>60.0</v>
      </c>
      <c r="K165" s="282">
        <v>58.5</v>
      </c>
      <c r="L165" s="282">
        <v>67.0</v>
      </c>
      <c r="M165" s="282">
        <v>0.0</v>
      </c>
      <c r="N165" s="282">
        <v>70.5</v>
      </c>
      <c r="O165" s="282">
        <v>70.5</v>
      </c>
      <c r="P165" s="283">
        <v>88.0</v>
      </c>
      <c r="Q165" s="284"/>
      <c r="R165" s="285">
        <v>0.0</v>
      </c>
      <c r="S165" s="286">
        <v>110.0</v>
      </c>
      <c r="T165" s="286">
        <v>122.0</v>
      </c>
      <c r="U165" s="286">
        <v>138.0</v>
      </c>
      <c r="V165" s="286">
        <v>263.0</v>
      </c>
      <c r="W165" s="286">
        <v>0.0</v>
      </c>
      <c r="X165" s="286">
        <v>134.0</v>
      </c>
      <c r="Y165" s="286">
        <v>202.0</v>
      </c>
      <c r="Z165" s="286">
        <v>136.0</v>
      </c>
      <c r="AA165" s="286">
        <v>149.0</v>
      </c>
      <c r="AB165" s="286">
        <v>161.0</v>
      </c>
      <c r="AC165" s="287">
        <v>159.0</v>
      </c>
      <c r="AD165" s="284"/>
      <c r="AE165" s="281">
        <v>151.0</v>
      </c>
      <c r="AF165" s="282">
        <v>244.0</v>
      </c>
      <c r="AG165" s="282">
        <v>175.0</v>
      </c>
      <c r="AH165" s="282">
        <v>234.0</v>
      </c>
      <c r="AI165" s="282">
        <v>785.97</v>
      </c>
      <c r="AJ165" s="282">
        <v>461.26</v>
      </c>
      <c r="AK165" s="282">
        <v>1074.31</v>
      </c>
      <c r="AL165" s="282"/>
      <c r="AM165" s="282"/>
      <c r="AN165" s="282"/>
      <c r="AO165" s="282"/>
      <c r="AP165" s="282"/>
      <c r="AQ165" s="284"/>
      <c r="AR165" s="285"/>
      <c r="AS165" s="286"/>
      <c r="AT165" s="286"/>
      <c r="AU165" s="286"/>
      <c r="AV165" s="286"/>
      <c r="AW165" s="286"/>
      <c r="AX165" s="286"/>
      <c r="AY165" s="286"/>
      <c r="AZ165" s="286"/>
      <c r="BA165" s="286"/>
      <c r="BB165" s="286"/>
      <c r="BC165" s="287"/>
      <c r="BD165" s="284"/>
    </row>
    <row r="166" ht="15.75" customHeight="1">
      <c r="A166" s="1" t="s">
        <v>203</v>
      </c>
      <c r="B166" s="142" t="s">
        <v>117</v>
      </c>
      <c r="C166" s="279" t="s">
        <v>204</v>
      </c>
      <c r="D166" s="280"/>
      <c r="E166" s="281">
        <v>61.68</v>
      </c>
      <c r="F166" s="282">
        <v>0.0</v>
      </c>
      <c r="G166" s="282">
        <v>99.6</v>
      </c>
      <c r="H166" s="282">
        <v>22.89</v>
      </c>
      <c r="I166" s="282">
        <v>41.0</v>
      </c>
      <c r="J166" s="282">
        <v>40.0</v>
      </c>
      <c r="K166" s="282">
        <v>144.0</v>
      </c>
      <c r="L166" s="282">
        <v>40.0</v>
      </c>
      <c r="M166" s="282">
        <v>6.0</v>
      </c>
      <c r="N166" s="282">
        <v>193.0</v>
      </c>
      <c r="O166" s="282">
        <v>0.0</v>
      </c>
      <c r="P166" s="283">
        <v>101.0</v>
      </c>
      <c r="Q166" s="284"/>
      <c r="R166" s="285">
        <v>522.0</v>
      </c>
      <c r="S166" s="286">
        <v>905.0</v>
      </c>
      <c r="T166" s="286">
        <v>727.3</v>
      </c>
      <c r="U166" s="286">
        <v>369.0</v>
      </c>
      <c r="V166" s="286">
        <v>774.0</v>
      </c>
      <c r="W166" s="286">
        <v>241.0</v>
      </c>
      <c r="X166" s="286">
        <v>485.0</v>
      </c>
      <c r="Y166" s="286">
        <v>428.0</v>
      </c>
      <c r="Z166" s="286">
        <v>285.0</v>
      </c>
      <c r="AA166" s="286">
        <v>320.0</v>
      </c>
      <c r="AB166" s="286">
        <v>499.0</v>
      </c>
      <c r="AC166" s="287">
        <v>343.0</v>
      </c>
      <c r="AD166" s="284"/>
      <c r="AE166" s="281">
        <v>328.0</v>
      </c>
      <c r="AF166" s="282">
        <v>263.0</v>
      </c>
      <c r="AG166" s="282">
        <v>33.0</v>
      </c>
      <c r="AH166" s="282">
        <v>704.0</v>
      </c>
      <c r="AI166" s="282">
        <v>151.71</v>
      </c>
      <c r="AJ166" s="282">
        <v>613.76</v>
      </c>
      <c r="AK166" s="282">
        <v>87.81</v>
      </c>
      <c r="AL166" s="282"/>
      <c r="AM166" s="282"/>
      <c r="AN166" s="282"/>
      <c r="AO166" s="282"/>
      <c r="AP166" s="282"/>
      <c r="AQ166" s="284"/>
      <c r="AR166" s="285"/>
      <c r="AS166" s="286"/>
      <c r="AT166" s="286"/>
      <c r="AU166" s="286"/>
      <c r="AV166" s="286"/>
      <c r="AW166" s="286"/>
      <c r="AX166" s="286"/>
      <c r="AY166" s="286"/>
      <c r="AZ166" s="286"/>
      <c r="BA166" s="286"/>
      <c r="BB166" s="286"/>
      <c r="BC166" s="287"/>
      <c r="BD166" s="284"/>
    </row>
    <row r="167" ht="15.75" customHeight="1">
      <c r="A167" s="1" t="s">
        <v>205</v>
      </c>
      <c r="B167" s="142" t="s">
        <v>117</v>
      </c>
      <c r="C167" s="279" t="s">
        <v>206</v>
      </c>
      <c r="D167" s="280"/>
      <c r="E167" s="281">
        <v>0.0</v>
      </c>
      <c r="F167" s="282">
        <v>84.0</v>
      </c>
      <c r="G167" s="282">
        <v>0.0</v>
      </c>
      <c r="H167" s="282">
        <v>35.78</v>
      </c>
      <c r="I167" s="282">
        <v>0.0</v>
      </c>
      <c r="J167" s="282">
        <v>61.0</v>
      </c>
      <c r="K167" s="282">
        <v>0.0</v>
      </c>
      <c r="L167" s="282">
        <v>0.0</v>
      </c>
      <c r="M167" s="282">
        <v>0.0</v>
      </c>
      <c r="N167" s="282">
        <v>59.4</v>
      </c>
      <c r="O167" s="282">
        <v>318.0</v>
      </c>
      <c r="P167" s="283">
        <v>102.0</v>
      </c>
      <c r="Q167" s="284"/>
      <c r="R167" s="285">
        <v>0.0</v>
      </c>
      <c r="S167" s="286">
        <v>59.0</v>
      </c>
      <c r="T167" s="286">
        <v>46.0</v>
      </c>
      <c r="U167" s="286">
        <v>236.0</v>
      </c>
      <c r="V167" s="286">
        <v>0.0</v>
      </c>
      <c r="W167" s="286">
        <v>0.0</v>
      </c>
      <c r="X167" s="286">
        <v>0.0</v>
      </c>
      <c r="Y167" s="286">
        <v>0.0</v>
      </c>
      <c r="Z167" s="286">
        <v>0.0</v>
      </c>
      <c r="AA167" s="286">
        <v>0.0</v>
      </c>
      <c r="AB167" s="286">
        <v>0.0</v>
      </c>
      <c r="AC167" s="287">
        <v>722.0</v>
      </c>
      <c r="AD167" s="284"/>
      <c r="AE167" s="281">
        <v>25.0</v>
      </c>
      <c r="AF167" s="282">
        <v>0.0</v>
      </c>
      <c r="AG167" s="282">
        <v>198.0</v>
      </c>
      <c r="AH167" s="282">
        <v>0.0</v>
      </c>
      <c r="AI167" s="282"/>
      <c r="AJ167" s="282">
        <v>49.0</v>
      </c>
      <c r="AK167" s="282">
        <v>481.13</v>
      </c>
      <c r="AL167" s="282"/>
      <c r="AM167" s="282"/>
      <c r="AN167" s="282"/>
      <c r="AO167" s="282"/>
      <c r="AP167" s="282"/>
      <c r="AQ167" s="284"/>
      <c r="AR167" s="285"/>
      <c r="AS167" s="286"/>
      <c r="AT167" s="286"/>
      <c r="AU167" s="286"/>
      <c r="AV167" s="286"/>
      <c r="AW167" s="286"/>
      <c r="AX167" s="286"/>
      <c r="AY167" s="286"/>
      <c r="AZ167" s="286"/>
      <c r="BA167" s="286"/>
      <c r="BB167" s="286"/>
      <c r="BC167" s="287"/>
      <c r="BD167" s="284"/>
    </row>
    <row r="168" ht="15.75" customHeight="1">
      <c r="A168" s="1" t="s">
        <v>207</v>
      </c>
      <c r="B168" s="142" t="s">
        <v>117</v>
      </c>
      <c r="C168" s="279" t="s">
        <v>208</v>
      </c>
      <c r="D168" s="280"/>
      <c r="E168" s="281">
        <v>72.54</v>
      </c>
      <c r="F168" s="282">
        <v>113.47</v>
      </c>
      <c r="G168" s="282">
        <v>619.99</v>
      </c>
      <c r="H168" s="282">
        <v>23.12</v>
      </c>
      <c r="I168" s="282">
        <v>0.0</v>
      </c>
      <c r="J168" s="282">
        <v>56.0</v>
      </c>
      <c r="K168" s="282">
        <v>41.0</v>
      </c>
      <c r="L168" s="282">
        <v>291.0</v>
      </c>
      <c r="M168" s="282">
        <v>6179.0</v>
      </c>
      <c r="N168" s="282">
        <v>0.0</v>
      </c>
      <c r="O168" s="282">
        <v>287.0</v>
      </c>
      <c r="P168" s="283">
        <v>0.0</v>
      </c>
      <c r="Q168" s="284"/>
      <c r="R168" s="285">
        <v>462.0</v>
      </c>
      <c r="S168" s="286">
        <v>0.0</v>
      </c>
      <c r="T168" s="286">
        <v>0.0</v>
      </c>
      <c r="U168" s="286">
        <v>0.0</v>
      </c>
      <c r="V168" s="286">
        <v>0.0</v>
      </c>
      <c r="W168" s="286">
        <v>0.0</v>
      </c>
      <c r="X168" s="286">
        <v>0.0</v>
      </c>
      <c r="Y168" s="286">
        <v>0.0</v>
      </c>
      <c r="Z168" s="286">
        <v>0.0</v>
      </c>
      <c r="AA168" s="286">
        <v>63.0</v>
      </c>
      <c r="AB168" s="286">
        <v>0.0</v>
      </c>
      <c r="AC168" s="287">
        <v>0.0</v>
      </c>
      <c r="AD168" s="284"/>
      <c r="AE168" s="281">
        <v>0.0</v>
      </c>
      <c r="AF168" s="282">
        <v>0.0</v>
      </c>
      <c r="AG168" s="282">
        <v>1590.0</v>
      </c>
      <c r="AH168" s="282">
        <v>1114.0</v>
      </c>
      <c r="AI168" s="282">
        <v>885.94</v>
      </c>
      <c r="AJ168" s="282">
        <v>1439.0900000000001</v>
      </c>
      <c r="AK168" s="282">
        <v>5979.0</v>
      </c>
      <c r="AL168" s="282"/>
      <c r="AM168" s="282"/>
      <c r="AN168" s="282"/>
      <c r="AO168" s="282"/>
      <c r="AP168" s="282"/>
      <c r="AQ168" s="284"/>
      <c r="AR168" s="285"/>
      <c r="AS168" s="286"/>
      <c r="AT168" s="286"/>
      <c r="AU168" s="286"/>
      <c r="AV168" s="286"/>
      <c r="AW168" s="286"/>
      <c r="AX168" s="286"/>
      <c r="AY168" s="286"/>
      <c r="AZ168" s="286"/>
      <c r="BA168" s="286"/>
      <c r="BB168" s="286"/>
      <c r="BC168" s="287"/>
      <c r="BD168" s="284"/>
    </row>
    <row r="169" ht="15.75" customHeight="1">
      <c r="A169" s="1" t="s">
        <v>209</v>
      </c>
      <c r="B169" s="142" t="s">
        <v>117</v>
      </c>
      <c r="C169" s="279" t="s">
        <v>210</v>
      </c>
      <c r="D169" s="280"/>
      <c r="E169" s="281">
        <v>0.0</v>
      </c>
      <c r="F169" s="282">
        <v>650.0</v>
      </c>
      <c r="G169" s="282">
        <v>0.0</v>
      </c>
      <c r="H169" s="282">
        <v>0.0</v>
      </c>
      <c r="I169" s="282">
        <v>0.0</v>
      </c>
      <c r="J169" s="282">
        <v>0.0</v>
      </c>
      <c r="K169" s="282">
        <v>0.0</v>
      </c>
      <c r="L169" s="282">
        <v>305.4</v>
      </c>
      <c r="M169" s="282">
        <v>660.0</v>
      </c>
      <c r="N169" s="282">
        <v>300.0</v>
      </c>
      <c r="O169" s="282">
        <v>300.0</v>
      </c>
      <c r="P169" s="283">
        <v>300.0</v>
      </c>
      <c r="Q169" s="284"/>
      <c r="R169" s="285">
        <v>300.0</v>
      </c>
      <c r="S169" s="286">
        <v>300.0</v>
      </c>
      <c r="T169" s="286">
        <v>348.0</v>
      </c>
      <c r="U169" s="286">
        <v>300.0</v>
      </c>
      <c r="V169" s="286">
        <v>300.0</v>
      </c>
      <c r="W169" s="286">
        <v>0.0</v>
      </c>
      <c r="X169" s="286">
        <v>600.0</v>
      </c>
      <c r="Y169" s="286">
        <v>0.0</v>
      </c>
      <c r="Z169" s="286">
        <v>600.0</v>
      </c>
      <c r="AA169" s="286">
        <v>600.0</v>
      </c>
      <c r="AB169" s="286">
        <v>600.0</v>
      </c>
      <c r="AC169" s="287">
        <v>600.0</v>
      </c>
      <c r="AD169" s="284"/>
      <c r="AE169" s="281">
        <v>600.0</v>
      </c>
      <c r="AF169" s="282">
        <v>600.0</v>
      </c>
      <c r="AG169" s="282">
        <v>600.0</v>
      </c>
      <c r="AH169" s="282">
        <v>600.0</v>
      </c>
      <c r="AI169" s="282">
        <v>600.0</v>
      </c>
      <c r="AJ169" s="282">
        <v>600.0</v>
      </c>
      <c r="AK169" s="282">
        <v>600.0</v>
      </c>
      <c r="AL169" s="282"/>
      <c r="AM169" s="282"/>
      <c r="AN169" s="282"/>
      <c r="AO169" s="282"/>
      <c r="AP169" s="282"/>
      <c r="AQ169" s="284"/>
      <c r="AR169" s="285"/>
      <c r="AS169" s="286"/>
      <c r="AT169" s="286"/>
      <c r="AU169" s="286"/>
      <c r="AV169" s="286"/>
      <c r="AW169" s="286"/>
      <c r="AX169" s="286"/>
      <c r="AY169" s="286"/>
      <c r="AZ169" s="286"/>
      <c r="BA169" s="286"/>
      <c r="BB169" s="286"/>
      <c r="BC169" s="287"/>
      <c r="BD169" s="284"/>
    </row>
    <row r="170" ht="15.75" customHeight="1">
      <c r="A170" s="1" t="s">
        <v>211</v>
      </c>
      <c r="B170" s="180" t="s">
        <v>117</v>
      </c>
      <c r="C170" s="264" t="s">
        <v>212</v>
      </c>
      <c r="D170" s="265"/>
      <c r="E170" s="266">
        <v>0.0</v>
      </c>
      <c r="F170" s="267">
        <v>0.0</v>
      </c>
      <c r="G170" s="267">
        <v>0.0</v>
      </c>
      <c r="H170" s="267">
        <v>0.0</v>
      </c>
      <c r="I170" s="267">
        <v>0.0</v>
      </c>
      <c r="J170" s="267">
        <v>0.0</v>
      </c>
      <c r="K170" s="267">
        <v>0.0</v>
      </c>
      <c r="L170" s="267">
        <v>0.0</v>
      </c>
      <c r="M170" s="267">
        <v>0.0</v>
      </c>
      <c r="N170" s="267">
        <v>0.0</v>
      </c>
      <c r="O170" s="267">
        <v>4174.0</v>
      </c>
      <c r="P170" s="268">
        <v>0.0</v>
      </c>
      <c r="Q170" s="269"/>
      <c r="R170" s="270">
        <v>0.0</v>
      </c>
      <c r="S170" s="271">
        <v>0.0</v>
      </c>
      <c r="T170" s="271">
        <v>0.0</v>
      </c>
      <c r="U170" s="271">
        <v>0.0</v>
      </c>
      <c r="V170" s="271">
        <v>0.0</v>
      </c>
      <c r="W170" s="271">
        <v>0.0</v>
      </c>
      <c r="X170" s="271">
        <v>0.0</v>
      </c>
      <c r="Y170" s="271">
        <v>0.0</v>
      </c>
      <c r="Z170" s="271">
        <v>0.0</v>
      </c>
      <c r="AA170" s="271">
        <v>0.0</v>
      </c>
      <c r="AB170" s="271">
        <v>0.0</v>
      </c>
      <c r="AC170" s="272">
        <v>0.0</v>
      </c>
      <c r="AD170" s="269"/>
      <c r="AE170" s="266">
        <v>0.0</v>
      </c>
      <c r="AF170" s="267">
        <v>0.0</v>
      </c>
      <c r="AG170" s="267">
        <v>0.0</v>
      </c>
      <c r="AH170" s="267">
        <v>1209.0</v>
      </c>
      <c r="AI170" s="267">
        <v>1178.0</v>
      </c>
      <c r="AJ170" s="267">
        <v>802.0</v>
      </c>
      <c r="AK170" s="267">
        <v>905.0</v>
      </c>
      <c r="AL170" s="267"/>
      <c r="AM170" s="267"/>
      <c r="AN170" s="267"/>
      <c r="AO170" s="267"/>
      <c r="AP170" s="267"/>
      <c r="AQ170" s="269"/>
      <c r="AR170" s="270"/>
      <c r="AS170" s="271"/>
      <c r="AT170" s="271"/>
      <c r="AU170" s="271"/>
      <c r="AV170" s="271"/>
      <c r="AW170" s="271"/>
      <c r="AX170" s="271"/>
      <c r="AY170" s="271"/>
      <c r="AZ170" s="271"/>
      <c r="BA170" s="271"/>
      <c r="BB170" s="271"/>
      <c r="BC170" s="272"/>
      <c r="BD170" s="269"/>
    </row>
    <row r="171" ht="15.75" customHeight="1">
      <c r="A171" s="1" t="s">
        <v>213</v>
      </c>
      <c r="B171" s="180" t="s">
        <v>117</v>
      </c>
      <c r="C171" s="264" t="s">
        <v>214</v>
      </c>
      <c r="D171" s="265"/>
      <c r="E171" s="266">
        <v>0.0</v>
      </c>
      <c r="F171" s="267">
        <v>0.0</v>
      </c>
      <c r="G171" s="267">
        <v>0.0</v>
      </c>
      <c r="H171" s="267">
        <v>0.0</v>
      </c>
      <c r="I171" s="267">
        <v>0.0</v>
      </c>
      <c r="J171" s="267">
        <v>0.0</v>
      </c>
      <c r="K171" s="267">
        <v>0.0</v>
      </c>
      <c r="L171" s="267">
        <v>0.0</v>
      </c>
      <c r="M171" s="267">
        <v>0.0</v>
      </c>
      <c r="N171" s="267">
        <v>0.0</v>
      </c>
      <c r="O171" s="267">
        <v>1497.0</v>
      </c>
      <c r="P171" s="268">
        <v>0.0</v>
      </c>
      <c r="Q171" s="269"/>
      <c r="R171" s="270">
        <v>0.0</v>
      </c>
      <c r="S171" s="271">
        <v>1574.0</v>
      </c>
      <c r="T171" s="271">
        <v>0.0</v>
      </c>
      <c r="U171" s="271">
        <v>900.0</v>
      </c>
      <c r="V171" s="271">
        <v>0.0</v>
      </c>
      <c r="W171" s="271">
        <v>0.0</v>
      </c>
      <c r="X171" s="271">
        <v>0.0</v>
      </c>
      <c r="Y171" s="271">
        <v>550.0</v>
      </c>
      <c r="Z171" s="271">
        <v>130.0</v>
      </c>
      <c r="AA171" s="271">
        <v>0.0</v>
      </c>
      <c r="AB171" s="271">
        <v>0.0</v>
      </c>
      <c r="AC171" s="272">
        <v>0.0</v>
      </c>
      <c r="AD171" s="269"/>
      <c r="AE171" s="266">
        <v>0.0</v>
      </c>
      <c r="AF171" s="267">
        <v>4313.0</v>
      </c>
      <c r="AG171" s="267">
        <v>1019.0</v>
      </c>
      <c r="AH171" s="267">
        <v>1029.0</v>
      </c>
      <c r="AI171" s="267">
        <v>1029.0</v>
      </c>
      <c r="AJ171" s="267">
        <v>240.0</v>
      </c>
      <c r="AK171" s="267"/>
      <c r="AL171" s="267"/>
      <c r="AM171" s="267"/>
      <c r="AN171" s="267"/>
      <c r="AO171" s="267"/>
      <c r="AP171" s="267"/>
      <c r="AQ171" s="269"/>
      <c r="AR171" s="270"/>
      <c r="AS171" s="271"/>
      <c r="AT171" s="271"/>
      <c r="AU171" s="271"/>
      <c r="AV171" s="271"/>
      <c r="AW171" s="271"/>
      <c r="AX171" s="271"/>
      <c r="AY171" s="271"/>
      <c r="AZ171" s="271"/>
      <c r="BA171" s="271"/>
      <c r="BB171" s="271"/>
      <c r="BC171" s="272"/>
      <c r="BD171" s="269"/>
    </row>
    <row r="172" ht="15.75" customHeight="1">
      <c r="A172" s="1" t="s">
        <v>215</v>
      </c>
      <c r="B172" s="180" t="s">
        <v>117</v>
      </c>
      <c r="C172" s="264" t="s">
        <v>216</v>
      </c>
      <c r="D172" s="265"/>
      <c r="E172" s="266">
        <v>0.0</v>
      </c>
      <c r="F172" s="267">
        <v>0.0</v>
      </c>
      <c r="G172" s="267">
        <v>0.0</v>
      </c>
      <c r="H172" s="267">
        <v>0.0</v>
      </c>
      <c r="I172" s="267">
        <v>0.0</v>
      </c>
      <c r="J172" s="267">
        <v>0.0</v>
      </c>
      <c r="K172" s="267">
        <v>0.0</v>
      </c>
      <c r="L172" s="267">
        <v>0.0</v>
      </c>
      <c r="M172" s="267">
        <v>0.0</v>
      </c>
      <c r="N172" s="267">
        <v>0.0</v>
      </c>
      <c r="O172" s="267">
        <v>278.0</v>
      </c>
      <c r="P172" s="268">
        <v>178.0</v>
      </c>
      <c r="Q172" s="269"/>
      <c r="R172" s="270">
        <v>0.0</v>
      </c>
      <c r="S172" s="271">
        <v>238.0</v>
      </c>
      <c r="T172" s="271">
        <v>0.0</v>
      </c>
      <c r="U172" s="271">
        <v>0.0</v>
      </c>
      <c r="V172" s="271">
        <v>0.0</v>
      </c>
      <c r="W172" s="271">
        <v>0.0</v>
      </c>
      <c r="X172" s="271">
        <v>0.0</v>
      </c>
      <c r="Y172" s="271">
        <v>0.0</v>
      </c>
      <c r="Z172" s="271">
        <v>0.0</v>
      </c>
      <c r="AA172" s="271">
        <v>0.0</v>
      </c>
      <c r="AB172" s="271">
        <v>115.5</v>
      </c>
      <c r="AC172" s="272">
        <v>0.0</v>
      </c>
      <c r="AD172" s="269"/>
      <c r="AE172" s="266">
        <v>1133.0</v>
      </c>
      <c r="AF172" s="267">
        <v>566.0</v>
      </c>
      <c r="AG172" s="267">
        <v>0.0</v>
      </c>
      <c r="AH172" s="267">
        <v>34.0</v>
      </c>
      <c r="AI172" s="267">
        <v>120.44</v>
      </c>
      <c r="AJ172" s="267">
        <v>796.88</v>
      </c>
      <c r="AK172" s="267">
        <v>437.62</v>
      </c>
      <c r="AL172" s="267"/>
      <c r="AM172" s="267"/>
      <c r="AN172" s="267"/>
      <c r="AO172" s="267"/>
      <c r="AP172" s="267"/>
      <c r="AQ172" s="269"/>
      <c r="AR172" s="270"/>
      <c r="AS172" s="271"/>
      <c r="AT172" s="271"/>
      <c r="AU172" s="271"/>
      <c r="AV172" s="271"/>
      <c r="AW172" s="271"/>
      <c r="AX172" s="271"/>
      <c r="AY172" s="271"/>
      <c r="AZ172" s="271"/>
      <c r="BA172" s="271"/>
      <c r="BB172" s="271"/>
      <c r="BC172" s="272"/>
      <c r="BD172" s="269"/>
    </row>
    <row r="173" ht="15.75" customHeight="1">
      <c r="A173" s="1" t="s">
        <v>217</v>
      </c>
      <c r="B173" s="142" t="s">
        <v>117</v>
      </c>
      <c r="C173" s="279" t="s">
        <v>218</v>
      </c>
      <c r="D173" s="280"/>
      <c r="E173" s="281">
        <v>0.0</v>
      </c>
      <c r="F173" s="282">
        <v>0.0</v>
      </c>
      <c r="G173" s="282">
        <v>0.0</v>
      </c>
      <c r="H173" s="282">
        <v>0.0</v>
      </c>
      <c r="I173" s="282">
        <v>0.0</v>
      </c>
      <c r="J173" s="282">
        <v>0.0</v>
      </c>
      <c r="K173" s="282">
        <v>0.0</v>
      </c>
      <c r="L173" s="282">
        <v>0.0</v>
      </c>
      <c r="M173" s="282">
        <v>0.0</v>
      </c>
      <c r="N173" s="282">
        <v>0.0</v>
      </c>
      <c r="O173" s="282">
        <v>0.0</v>
      </c>
      <c r="P173" s="283">
        <v>0.0</v>
      </c>
      <c r="Q173" s="284"/>
      <c r="R173" s="285">
        <v>0.0</v>
      </c>
      <c r="S173" s="286">
        <v>0.0</v>
      </c>
      <c r="T173" s="286">
        <v>0.0</v>
      </c>
      <c r="U173" s="286">
        <v>0.0</v>
      </c>
      <c r="V173" s="286">
        <v>0.0</v>
      </c>
      <c r="W173" s="286">
        <v>0.0</v>
      </c>
      <c r="X173" s="286">
        <v>0.0</v>
      </c>
      <c r="Y173" s="286">
        <v>0.0</v>
      </c>
      <c r="Z173" s="286">
        <v>0.0</v>
      </c>
      <c r="AA173" s="286">
        <v>0.0</v>
      </c>
      <c r="AB173" s="286">
        <v>0.0</v>
      </c>
      <c r="AC173" s="287">
        <v>0.0</v>
      </c>
      <c r="AD173" s="284"/>
      <c r="AE173" s="281">
        <v>0.0</v>
      </c>
      <c r="AF173" s="282">
        <v>1500.0</v>
      </c>
      <c r="AG173" s="282">
        <v>0.0</v>
      </c>
      <c r="AH173" s="282">
        <v>0.0</v>
      </c>
      <c r="AI173" s="282"/>
      <c r="AJ173" s="282">
        <v>0.0</v>
      </c>
      <c r="AK173" s="282"/>
      <c r="AL173" s="282"/>
      <c r="AM173" s="282"/>
      <c r="AN173" s="282"/>
      <c r="AO173" s="282"/>
      <c r="AP173" s="282"/>
      <c r="AQ173" s="284"/>
      <c r="AR173" s="285"/>
      <c r="AS173" s="286"/>
      <c r="AT173" s="286"/>
      <c r="AU173" s="286"/>
      <c r="AV173" s="286"/>
      <c r="AW173" s="286"/>
      <c r="AX173" s="286"/>
      <c r="AY173" s="286"/>
      <c r="AZ173" s="286"/>
      <c r="BA173" s="286"/>
      <c r="BB173" s="286"/>
      <c r="BC173" s="287"/>
      <c r="BD173" s="284"/>
    </row>
    <row r="174" ht="15.75" customHeight="1">
      <c r="A174" s="1" t="s">
        <v>219</v>
      </c>
      <c r="B174" s="142" t="s">
        <v>117</v>
      </c>
      <c r="C174" s="279" t="s">
        <v>220</v>
      </c>
      <c r="D174" s="280"/>
      <c r="E174" s="281">
        <v>0.0</v>
      </c>
      <c r="F174" s="282">
        <v>0.0</v>
      </c>
      <c r="G174" s="282">
        <v>0.0</v>
      </c>
      <c r="H174" s="282">
        <v>0.0</v>
      </c>
      <c r="I174" s="282">
        <v>0.0</v>
      </c>
      <c r="J174" s="282">
        <v>0.0</v>
      </c>
      <c r="K174" s="282">
        <v>0.0</v>
      </c>
      <c r="L174" s="282">
        <v>0.0</v>
      </c>
      <c r="M174" s="282">
        <v>0.0</v>
      </c>
      <c r="N174" s="282">
        <v>45.0</v>
      </c>
      <c r="O174" s="282">
        <v>21.0</v>
      </c>
      <c r="P174" s="283">
        <v>22.0</v>
      </c>
      <c r="Q174" s="284"/>
      <c r="R174" s="285">
        <v>11.0</v>
      </c>
      <c r="S174" s="286">
        <v>22.0</v>
      </c>
      <c r="T174" s="286">
        <v>0.0</v>
      </c>
      <c r="U174" s="286">
        <v>58.0</v>
      </c>
      <c r="V174" s="286">
        <v>11.0</v>
      </c>
      <c r="W174" s="286">
        <v>30.0</v>
      </c>
      <c r="X174" s="286">
        <v>21.0</v>
      </c>
      <c r="Y174" s="286">
        <v>40.0</v>
      </c>
      <c r="Z174" s="286">
        <v>0.0</v>
      </c>
      <c r="AA174" s="286">
        <v>56.0</v>
      </c>
      <c r="AB174" s="286">
        <v>0.0</v>
      </c>
      <c r="AC174" s="287">
        <v>0.0</v>
      </c>
      <c r="AD174" s="284"/>
      <c r="AE174" s="281">
        <v>105.0</v>
      </c>
      <c r="AF174" s="282">
        <v>47.0</v>
      </c>
      <c r="AG174" s="282">
        <v>0.0</v>
      </c>
      <c r="AH174" s="282">
        <v>0.0</v>
      </c>
      <c r="AI174" s="282">
        <v>176.8</v>
      </c>
      <c r="AJ174" s="282">
        <v>0.0</v>
      </c>
      <c r="AK174" s="282">
        <v>84.53</v>
      </c>
      <c r="AL174" s="282"/>
      <c r="AM174" s="282"/>
      <c r="AN174" s="282"/>
      <c r="AO174" s="282"/>
      <c r="AP174" s="282"/>
      <c r="AQ174" s="284"/>
      <c r="AR174" s="285"/>
      <c r="AS174" s="286"/>
      <c r="AT174" s="286"/>
      <c r="AU174" s="286"/>
      <c r="AV174" s="286"/>
      <c r="AW174" s="286"/>
      <c r="AX174" s="286"/>
      <c r="AY174" s="286"/>
      <c r="AZ174" s="286"/>
      <c r="BA174" s="286"/>
      <c r="BB174" s="286"/>
      <c r="BC174" s="287"/>
      <c r="BD174" s="284"/>
    </row>
    <row r="175" ht="15.75" customHeight="1">
      <c r="A175" s="1" t="s">
        <v>221</v>
      </c>
      <c r="B175" s="142" t="s">
        <v>117</v>
      </c>
      <c r="C175" s="279" t="s">
        <v>222</v>
      </c>
      <c r="D175" s="280"/>
      <c r="E175" s="281">
        <v>0.0</v>
      </c>
      <c r="F175" s="282">
        <v>0.0</v>
      </c>
      <c r="G175" s="282">
        <v>0.0</v>
      </c>
      <c r="H175" s="282">
        <v>0.0</v>
      </c>
      <c r="I175" s="282">
        <v>0.0</v>
      </c>
      <c r="J175" s="282">
        <v>0.0</v>
      </c>
      <c r="K175" s="282">
        <v>0.0</v>
      </c>
      <c r="L175" s="282">
        <v>0.0</v>
      </c>
      <c r="M175" s="282">
        <v>0.0</v>
      </c>
      <c r="N175" s="282">
        <v>70.5</v>
      </c>
      <c r="O175" s="282">
        <v>79.5</v>
      </c>
      <c r="P175" s="283">
        <v>105.0</v>
      </c>
      <c r="Q175" s="284"/>
      <c r="R175" s="285">
        <v>77.0</v>
      </c>
      <c r="S175" s="286">
        <v>75.0</v>
      </c>
      <c r="T175" s="286">
        <v>113.0</v>
      </c>
      <c r="U175" s="286">
        <v>103.0</v>
      </c>
      <c r="V175" s="286">
        <v>148.0</v>
      </c>
      <c r="W175" s="286">
        <v>13.0</v>
      </c>
      <c r="X175" s="286">
        <v>521.0</v>
      </c>
      <c r="Y175" s="286">
        <v>329.0</v>
      </c>
      <c r="Z175" s="286">
        <v>0.0</v>
      </c>
      <c r="AA175" s="286">
        <v>167.0</v>
      </c>
      <c r="AB175" s="286">
        <v>572.5</v>
      </c>
      <c r="AC175" s="287">
        <v>103.0</v>
      </c>
      <c r="AD175" s="284"/>
      <c r="AE175" s="281">
        <v>246.0</v>
      </c>
      <c r="AF175" s="282">
        <v>78.0</v>
      </c>
      <c r="AG175" s="282">
        <v>159.0</v>
      </c>
      <c r="AH175" s="282">
        <v>427.0</v>
      </c>
      <c r="AI175" s="282">
        <v>421.44</v>
      </c>
      <c r="AJ175" s="282">
        <v>621.75</v>
      </c>
      <c r="AK175" s="282">
        <v>413.33</v>
      </c>
      <c r="AL175" s="282"/>
      <c r="AM175" s="282"/>
      <c r="AN175" s="282"/>
      <c r="AO175" s="282"/>
      <c r="AP175" s="282"/>
      <c r="AQ175" s="284"/>
      <c r="AR175" s="285"/>
      <c r="AS175" s="286"/>
      <c r="AT175" s="286"/>
      <c r="AU175" s="286"/>
      <c r="AV175" s="286"/>
      <c r="AW175" s="286"/>
      <c r="AX175" s="286"/>
      <c r="AY175" s="286"/>
      <c r="AZ175" s="286"/>
      <c r="BA175" s="286"/>
      <c r="BB175" s="286"/>
      <c r="BC175" s="287"/>
      <c r="BD175" s="284"/>
    </row>
    <row r="176" ht="15.75" customHeight="1">
      <c r="A176" s="1" t="s">
        <v>223</v>
      </c>
      <c r="B176" s="142" t="s">
        <v>117</v>
      </c>
      <c r="C176" s="279" t="s">
        <v>224</v>
      </c>
      <c r="D176" s="280"/>
      <c r="E176" s="281">
        <v>0.0</v>
      </c>
      <c r="F176" s="282">
        <v>0.0</v>
      </c>
      <c r="G176" s="282">
        <v>0.0</v>
      </c>
      <c r="H176" s="282">
        <v>0.0</v>
      </c>
      <c r="I176" s="282">
        <v>0.0</v>
      </c>
      <c r="J176" s="282">
        <v>0.0</v>
      </c>
      <c r="K176" s="282">
        <v>0.0</v>
      </c>
      <c r="L176" s="282">
        <v>0.0</v>
      </c>
      <c r="M176" s="282">
        <v>0.0</v>
      </c>
      <c r="N176" s="282">
        <v>0.0</v>
      </c>
      <c r="O176" s="282">
        <v>0.0</v>
      </c>
      <c r="P176" s="283">
        <v>1570.0</v>
      </c>
      <c r="Q176" s="284"/>
      <c r="R176" s="285">
        <v>1559.0</v>
      </c>
      <c r="S176" s="286">
        <v>1860.0</v>
      </c>
      <c r="T176" s="286">
        <v>2272.0</v>
      </c>
      <c r="U176" s="286">
        <v>1541.0</v>
      </c>
      <c r="V176" s="286">
        <v>1496.0</v>
      </c>
      <c r="W176" s="286">
        <v>1424.0</v>
      </c>
      <c r="X176" s="286">
        <v>1464.0</v>
      </c>
      <c r="Y176" s="286">
        <v>1464.0</v>
      </c>
      <c r="Z176" s="286">
        <v>1373.0</v>
      </c>
      <c r="AA176" s="286">
        <v>1398.0</v>
      </c>
      <c r="AB176" s="286">
        <v>1417.0</v>
      </c>
      <c r="AC176" s="287">
        <v>1395.0</v>
      </c>
      <c r="AD176" s="284"/>
      <c r="AE176" s="281">
        <v>1370.0</v>
      </c>
      <c r="AF176" s="282">
        <v>1351.0</v>
      </c>
      <c r="AG176" s="282">
        <v>0.0</v>
      </c>
      <c r="AH176" s="282">
        <v>2799.0</v>
      </c>
      <c r="AI176" s="282">
        <v>1273.0</v>
      </c>
      <c r="AJ176" s="282">
        <v>366.0</v>
      </c>
      <c r="AK176" s="282">
        <v>380.85</v>
      </c>
      <c r="AL176" s="282"/>
      <c r="AM176" s="282"/>
      <c r="AN176" s="282"/>
      <c r="AO176" s="282"/>
      <c r="AP176" s="282"/>
      <c r="AQ176" s="284"/>
      <c r="AR176" s="285"/>
      <c r="AS176" s="286"/>
      <c r="AT176" s="286"/>
      <c r="AU176" s="286"/>
      <c r="AV176" s="286"/>
      <c r="AW176" s="286"/>
      <c r="AX176" s="286"/>
      <c r="AY176" s="286"/>
      <c r="AZ176" s="286"/>
      <c r="BA176" s="286"/>
      <c r="BB176" s="286"/>
      <c r="BC176" s="287"/>
      <c r="BD176" s="284"/>
    </row>
    <row r="177" ht="15.75" customHeight="1">
      <c r="A177" s="1" t="s">
        <v>225</v>
      </c>
      <c r="B177" s="142" t="s">
        <v>117</v>
      </c>
      <c r="C177" s="279" t="s">
        <v>226</v>
      </c>
      <c r="D177" s="280"/>
      <c r="E177" s="281">
        <v>0.0</v>
      </c>
      <c r="F177" s="282">
        <v>0.0</v>
      </c>
      <c r="G177" s="282">
        <v>0.0</v>
      </c>
      <c r="H177" s="282">
        <v>0.0</v>
      </c>
      <c r="I177" s="282">
        <v>0.0</v>
      </c>
      <c r="J177" s="282">
        <v>0.0</v>
      </c>
      <c r="K177" s="282">
        <v>0.0</v>
      </c>
      <c r="L177" s="282">
        <v>0.0</v>
      </c>
      <c r="M177" s="282">
        <v>0.0</v>
      </c>
      <c r="N177" s="282">
        <v>0.0</v>
      </c>
      <c r="O177" s="282">
        <v>0.0</v>
      </c>
      <c r="P177" s="283">
        <v>700.0</v>
      </c>
      <c r="Q177" s="284"/>
      <c r="R177" s="285">
        <v>12564.0</v>
      </c>
      <c r="S177" s="286">
        <v>0.0</v>
      </c>
      <c r="T177" s="286">
        <v>0.0</v>
      </c>
      <c r="U177" s="286">
        <v>0.0</v>
      </c>
      <c r="V177" s="286">
        <v>0.0</v>
      </c>
      <c r="W177" s="286">
        <v>0.0</v>
      </c>
      <c r="X177" s="286">
        <v>7944.0</v>
      </c>
      <c r="Y177" s="286">
        <v>0.0</v>
      </c>
      <c r="Z177" s="286">
        <v>7478.0</v>
      </c>
      <c r="AA177" s="286">
        <v>0.0</v>
      </c>
      <c r="AB177" s="286">
        <v>0.0</v>
      </c>
      <c r="AC177" s="287">
        <v>0.0</v>
      </c>
      <c r="AD177" s="284"/>
      <c r="AE177" s="281">
        <v>0.0</v>
      </c>
      <c r="AF177" s="282">
        <v>0.0</v>
      </c>
      <c r="AG177" s="282">
        <v>0.0</v>
      </c>
      <c r="AH177" s="282">
        <v>0.0</v>
      </c>
      <c r="AI177" s="282"/>
      <c r="AJ177" s="282">
        <v>0.0</v>
      </c>
      <c r="AK177" s="282"/>
      <c r="AL177" s="282"/>
      <c r="AM177" s="282"/>
      <c r="AN177" s="282"/>
      <c r="AO177" s="282"/>
      <c r="AP177" s="282"/>
      <c r="AQ177" s="284"/>
      <c r="AR177" s="285"/>
      <c r="AS177" s="286"/>
      <c r="AT177" s="286"/>
      <c r="AU177" s="286"/>
      <c r="AV177" s="286"/>
      <c r="AW177" s="286"/>
      <c r="AX177" s="286"/>
      <c r="AY177" s="286"/>
      <c r="AZ177" s="286"/>
      <c r="BA177" s="286"/>
      <c r="BB177" s="286"/>
      <c r="BC177" s="287"/>
      <c r="BD177" s="284"/>
    </row>
    <row r="178" ht="15.75" customHeight="1">
      <c r="A178" s="1" t="s">
        <v>227</v>
      </c>
      <c r="B178" s="180" t="s">
        <v>117</v>
      </c>
      <c r="C178" s="264" t="s">
        <v>228</v>
      </c>
      <c r="D178" s="265"/>
      <c r="E178" s="266">
        <v>0.0</v>
      </c>
      <c r="F178" s="267">
        <v>0.0</v>
      </c>
      <c r="G178" s="267">
        <v>0.0</v>
      </c>
      <c r="H178" s="267">
        <v>0.0</v>
      </c>
      <c r="I178" s="267">
        <v>0.0</v>
      </c>
      <c r="J178" s="267">
        <v>0.0</v>
      </c>
      <c r="K178" s="267">
        <v>0.0</v>
      </c>
      <c r="L178" s="267">
        <v>0.0</v>
      </c>
      <c r="M178" s="267">
        <v>0.0</v>
      </c>
      <c r="N178" s="267">
        <v>0.0</v>
      </c>
      <c r="O178" s="267">
        <v>0.0</v>
      </c>
      <c r="P178" s="268">
        <v>0.0</v>
      </c>
      <c r="Q178" s="269"/>
      <c r="R178" s="270">
        <v>0.0</v>
      </c>
      <c r="S178" s="271">
        <v>0.0</v>
      </c>
      <c r="T178" s="271">
        <v>0.0</v>
      </c>
      <c r="U178" s="271">
        <v>0.0</v>
      </c>
      <c r="V178" s="271">
        <v>0.0</v>
      </c>
      <c r="W178" s="271">
        <v>0.0</v>
      </c>
      <c r="X178" s="271">
        <v>298.0</v>
      </c>
      <c r="Y178" s="271">
        <v>0.0</v>
      </c>
      <c r="Z178" s="271">
        <v>78.0</v>
      </c>
      <c r="AA178" s="271">
        <v>0.0</v>
      </c>
      <c r="AB178" s="271">
        <v>0.0</v>
      </c>
      <c r="AC178" s="272">
        <v>0.0</v>
      </c>
      <c r="AD178" s="269"/>
      <c r="AE178" s="266">
        <v>0.0</v>
      </c>
      <c r="AF178" s="267">
        <v>0.0</v>
      </c>
      <c r="AG178" s="267">
        <v>796.0</v>
      </c>
      <c r="AH178" s="267">
        <v>6012.0</v>
      </c>
      <c r="AI178" s="267"/>
      <c r="AJ178" s="267">
        <v>26.4</v>
      </c>
      <c r="AK178" s="267"/>
      <c r="AL178" s="267"/>
      <c r="AM178" s="267"/>
      <c r="AN178" s="267"/>
      <c r="AO178" s="267"/>
      <c r="AP178" s="267"/>
      <c r="AQ178" s="269"/>
      <c r="AR178" s="270"/>
      <c r="AS178" s="271"/>
      <c r="AT178" s="271"/>
      <c r="AU178" s="271"/>
      <c r="AV178" s="271"/>
      <c r="AW178" s="271"/>
      <c r="AX178" s="271"/>
      <c r="AY178" s="271"/>
      <c r="AZ178" s="271"/>
      <c r="BA178" s="271"/>
      <c r="BB178" s="271"/>
      <c r="BC178" s="272"/>
      <c r="BD178" s="269"/>
    </row>
    <row r="179" ht="15.75" customHeight="1">
      <c r="A179" s="1" t="s">
        <v>229</v>
      </c>
      <c r="B179" s="180" t="s">
        <v>117</v>
      </c>
      <c r="C179" s="264" t="s">
        <v>230</v>
      </c>
      <c r="D179" s="265"/>
      <c r="E179" s="266">
        <v>0.0</v>
      </c>
      <c r="F179" s="267">
        <v>0.0</v>
      </c>
      <c r="G179" s="267">
        <v>0.0</v>
      </c>
      <c r="H179" s="267">
        <v>0.0</v>
      </c>
      <c r="I179" s="267">
        <v>0.0</v>
      </c>
      <c r="J179" s="267">
        <v>0.0</v>
      </c>
      <c r="K179" s="267">
        <v>0.0</v>
      </c>
      <c r="L179" s="267">
        <v>0.0</v>
      </c>
      <c r="M179" s="267">
        <v>0.0</v>
      </c>
      <c r="N179" s="267">
        <v>0.0</v>
      </c>
      <c r="O179" s="267">
        <v>0.0</v>
      </c>
      <c r="P179" s="268">
        <v>0.0</v>
      </c>
      <c r="Q179" s="269"/>
      <c r="R179" s="270">
        <v>0.0</v>
      </c>
      <c r="S179" s="271">
        <v>1250.0</v>
      </c>
      <c r="T179" s="271">
        <v>0.0</v>
      </c>
      <c r="U179" s="271">
        <v>0.0</v>
      </c>
      <c r="V179" s="271">
        <v>101.0</v>
      </c>
      <c r="W179" s="271">
        <v>0.0</v>
      </c>
      <c r="X179" s="271">
        <v>202.5</v>
      </c>
      <c r="Y179" s="271">
        <v>101.0</v>
      </c>
      <c r="Z179" s="271">
        <v>94.0</v>
      </c>
      <c r="AA179" s="271">
        <v>94.0</v>
      </c>
      <c r="AB179" s="271">
        <v>98.0</v>
      </c>
      <c r="AC179" s="272">
        <v>98.0</v>
      </c>
      <c r="AD179" s="269"/>
      <c r="AE179" s="266">
        <v>95.0</v>
      </c>
      <c r="AF179" s="267">
        <v>95.0</v>
      </c>
      <c r="AG179" s="267">
        <v>0.0</v>
      </c>
      <c r="AH179" s="267">
        <v>1382.0</v>
      </c>
      <c r="AI179" s="267"/>
      <c r="AJ179" s="267">
        <v>0.0</v>
      </c>
      <c r="AK179" s="267"/>
      <c r="AL179" s="267"/>
      <c r="AM179" s="267"/>
      <c r="AN179" s="267"/>
      <c r="AO179" s="267"/>
      <c r="AP179" s="267"/>
      <c r="AQ179" s="269"/>
      <c r="AR179" s="270"/>
      <c r="AS179" s="271"/>
      <c r="AT179" s="271"/>
      <c r="AU179" s="271"/>
      <c r="AV179" s="271"/>
      <c r="AW179" s="271"/>
      <c r="AX179" s="271"/>
      <c r="AY179" s="271"/>
      <c r="AZ179" s="271"/>
      <c r="BA179" s="271"/>
      <c r="BB179" s="271"/>
      <c r="BC179" s="272"/>
      <c r="BD179" s="269"/>
    </row>
    <row r="180" ht="15.75" customHeight="1">
      <c r="A180" s="1" t="s">
        <v>231</v>
      </c>
      <c r="B180" s="180" t="s">
        <v>117</v>
      </c>
      <c r="C180" s="264" t="s">
        <v>232</v>
      </c>
      <c r="D180" s="265"/>
      <c r="E180" s="266">
        <v>0.0</v>
      </c>
      <c r="F180" s="267">
        <v>0.0</v>
      </c>
      <c r="G180" s="267">
        <v>0.0</v>
      </c>
      <c r="H180" s="267">
        <v>0.0</v>
      </c>
      <c r="I180" s="267">
        <v>0.0</v>
      </c>
      <c r="J180" s="267">
        <v>0.0</v>
      </c>
      <c r="K180" s="267">
        <v>0.0</v>
      </c>
      <c r="L180" s="267">
        <v>0.0</v>
      </c>
      <c r="M180" s="267">
        <v>0.0</v>
      </c>
      <c r="N180" s="267">
        <v>0.0</v>
      </c>
      <c r="O180" s="267">
        <v>118.0</v>
      </c>
      <c r="P180" s="268">
        <v>0.0</v>
      </c>
      <c r="Q180" s="269"/>
      <c r="R180" s="270">
        <v>0.0</v>
      </c>
      <c r="S180" s="271">
        <v>0.0</v>
      </c>
      <c r="T180" s="271">
        <v>0.0</v>
      </c>
      <c r="U180" s="271">
        <v>0.0</v>
      </c>
      <c r="V180" s="271">
        <v>0.0</v>
      </c>
      <c r="W180" s="271">
        <v>0.0</v>
      </c>
      <c r="X180" s="271">
        <v>0.0</v>
      </c>
      <c r="Y180" s="271">
        <v>155.0</v>
      </c>
      <c r="Z180" s="271">
        <v>0.0</v>
      </c>
      <c r="AA180" s="271">
        <v>0.0</v>
      </c>
      <c r="AB180" s="271">
        <v>0.0</v>
      </c>
      <c r="AC180" s="272">
        <v>0.0</v>
      </c>
      <c r="AD180" s="269"/>
      <c r="AE180" s="266">
        <v>362.0</v>
      </c>
      <c r="AF180" s="267">
        <v>366.0</v>
      </c>
      <c r="AG180" s="267">
        <v>0.0</v>
      </c>
      <c r="AH180" s="267">
        <v>0.0</v>
      </c>
      <c r="AI180" s="267"/>
      <c r="AJ180" s="267">
        <v>0.0</v>
      </c>
      <c r="AK180" s="267"/>
      <c r="AL180" s="267"/>
      <c r="AM180" s="267"/>
      <c r="AN180" s="267"/>
      <c r="AO180" s="267"/>
      <c r="AP180" s="267"/>
      <c r="AQ180" s="269"/>
      <c r="AR180" s="270"/>
      <c r="AS180" s="271"/>
      <c r="AT180" s="271"/>
      <c r="AU180" s="271"/>
      <c r="AV180" s="271"/>
      <c r="AW180" s="271"/>
      <c r="AX180" s="271"/>
      <c r="AY180" s="271"/>
      <c r="AZ180" s="271"/>
      <c r="BA180" s="271"/>
      <c r="BB180" s="271"/>
      <c r="BC180" s="272"/>
      <c r="BD180" s="269"/>
    </row>
    <row r="181" ht="15.75" customHeight="1">
      <c r="A181" s="1" t="s">
        <v>233</v>
      </c>
      <c r="B181" s="142" t="s">
        <v>117</v>
      </c>
      <c r="C181" s="279" t="s">
        <v>234</v>
      </c>
      <c r="D181" s="280"/>
      <c r="E181" s="281">
        <v>0.0</v>
      </c>
      <c r="F181" s="282">
        <v>0.0</v>
      </c>
      <c r="G181" s="282">
        <v>0.0</v>
      </c>
      <c r="H181" s="282">
        <v>0.0</v>
      </c>
      <c r="I181" s="282">
        <v>0.0</v>
      </c>
      <c r="J181" s="282">
        <v>0.0</v>
      </c>
      <c r="K181" s="282">
        <v>0.0</v>
      </c>
      <c r="L181" s="282">
        <v>0.0</v>
      </c>
      <c r="M181" s="282">
        <v>0.0</v>
      </c>
      <c r="N181" s="282">
        <v>0.0</v>
      </c>
      <c r="O181" s="282">
        <v>0.0</v>
      </c>
      <c r="P181" s="283">
        <v>1595.0</v>
      </c>
      <c r="Q181" s="284"/>
      <c r="R181" s="285">
        <v>85.0</v>
      </c>
      <c r="S181" s="286">
        <v>0.0</v>
      </c>
      <c r="T181" s="286">
        <v>800.0</v>
      </c>
      <c r="U181" s="286">
        <v>0.0</v>
      </c>
      <c r="V181" s="286">
        <v>0.0</v>
      </c>
      <c r="W181" s="286">
        <v>0.0</v>
      </c>
      <c r="X181" s="286">
        <v>1084.0</v>
      </c>
      <c r="Y181" s="286">
        <v>0.0</v>
      </c>
      <c r="Z181" s="286">
        <v>0.0</v>
      </c>
      <c r="AA181" s="286">
        <v>122.0</v>
      </c>
      <c r="AB181" s="286">
        <v>800.0</v>
      </c>
      <c r="AC181" s="287">
        <v>6027.0</v>
      </c>
      <c r="AD181" s="284"/>
      <c r="AE181" s="281">
        <v>0.0</v>
      </c>
      <c r="AF181" s="282">
        <v>0.0</v>
      </c>
      <c r="AG181" s="282">
        <v>0.0</v>
      </c>
      <c r="AH181" s="282">
        <v>364.0</v>
      </c>
      <c r="AI181" s="282"/>
      <c r="AJ181" s="282">
        <v>0.0</v>
      </c>
      <c r="AK181" s="282">
        <v>330.3</v>
      </c>
      <c r="AL181" s="282"/>
      <c r="AM181" s="282"/>
      <c r="AN181" s="282"/>
      <c r="AO181" s="282"/>
      <c r="AP181" s="282"/>
      <c r="AQ181" s="284"/>
      <c r="AR181" s="285"/>
      <c r="AS181" s="286"/>
      <c r="AT181" s="286"/>
      <c r="AU181" s="286"/>
      <c r="AV181" s="286"/>
      <c r="AW181" s="286"/>
      <c r="AX181" s="286"/>
      <c r="AY181" s="286"/>
      <c r="AZ181" s="286"/>
      <c r="BA181" s="286"/>
      <c r="BB181" s="286"/>
      <c r="BC181" s="287"/>
      <c r="BD181" s="284"/>
    </row>
    <row r="182" ht="15.75" customHeight="1">
      <c r="A182" s="1" t="s">
        <v>235</v>
      </c>
      <c r="B182" s="142" t="s">
        <v>117</v>
      </c>
      <c r="C182" s="279" t="s">
        <v>236</v>
      </c>
      <c r="D182" s="280"/>
      <c r="E182" s="281">
        <v>0.0</v>
      </c>
      <c r="F182" s="282">
        <v>0.0</v>
      </c>
      <c r="G182" s="282">
        <v>0.0</v>
      </c>
      <c r="H182" s="282">
        <v>0.0</v>
      </c>
      <c r="I182" s="282">
        <v>0.0</v>
      </c>
      <c r="J182" s="282">
        <v>0.0</v>
      </c>
      <c r="K182" s="282">
        <v>0.0</v>
      </c>
      <c r="L182" s="282">
        <v>0.0</v>
      </c>
      <c r="M182" s="282">
        <v>0.0</v>
      </c>
      <c r="N182" s="282">
        <v>0.0</v>
      </c>
      <c r="O182" s="282">
        <v>0.0</v>
      </c>
      <c r="P182" s="283">
        <v>0.0</v>
      </c>
      <c r="Q182" s="284"/>
      <c r="R182" s="285">
        <v>0.0</v>
      </c>
      <c r="S182" s="286">
        <v>0.0</v>
      </c>
      <c r="T182" s="286">
        <v>5249.0</v>
      </c>
      <c r="U182" s="286">
        <v>1575.0</v>
      </c>
      <c r="V182" s="286">
        <v>3190.0</v>
      </c>
      <c r="W182" s="286">
        <v>827.0</v>
      </c>
      <c r="X182" s="286">
        <v>7640.0</v>
      </c>
      <c r="Y182" s="286">
        <v>1198.0</v>
      </c>
      <c r="Z182" s="286">
        <v>1234.0</v>
      </c>
      <c r="AA182" s="286">
        <v>2604.0</v>
      </c>
      <c r="AB182" s="286">
        <v>12693.0</v>
      </c>
      <c r="AC182" s="287">
        <v>7098.0</v>
      </c>
      <c r="AD182" s="284"/>
      <c r="AE182" s="281">
        <v>1146.0</v>
      </c>
      <c r="AF182" s="282">
        <v>0.0</v>
      </c>
      <c r="AG182" s="282">
        <v>0.0</v>
      </c>
      <c r="AH182" s="282">
        <v>0.0</v>
      </c>
      <c r="AI182" s="282"/>
      <c r="AJ182" s="282">
        <v>130.69</v>
      </c>
      <c r="AK182" s="282"/>
      <c r="AL182" s="282"/>
      <c r="AM182" s="282"/>
      <c r="AN182" s="282"/>
      <c r="AO182" s="282"/>
      <c r="AP182" s="282"/>
      <c r="AQ182" s="284"/>
      <c r="AR182" s="285"/>
      <c r="AS182" s="286"/>
      <c r="AT182" s="286"/>
      <c r="AU182" s="286"/>
      <c r="AV182" s="286"/>
      <c r="AW182" s="286"/>
      <c r="AX182" s="286"/>
      <c r="AY182" s="286"/>
      <c r="AZ182" s="286"/>
      <c r="BA182" s="286"/>
      <c r="BB182" s="286"/>
      <c r="BC182" s="287"/>
      <c r="BD182" s="284"/>
    </row>
    <row r="183" ht="15.75" customHeight="1">
      <c r="A183" s="1" t="s">
        <v>237</v>
      </c>
      <c r="B183" s="180" t="s">
        <v>117</v>
      </c>
      <c r="C183" s="264" t="s">
        <v>238</v>
      </c>
      <c r="D183" s="265"/>
      <c r="E183" s="266">
        <v>0.0</v>
      </c>
      <c r="F183" s="267">
        <v>0.0</v>
      </c>
      <c r="G183" s="267">
        <v>0.0</v>
      </c>
      <c r="H183" s="267">
        <v>0.0</v>
      </c>
      <c r="I183" s="267">
        <v>0.0</v>
      </c>
      <c r="J183" s="267">
        <v>0.0</v>
      </c>
      <c r="K183" s="267">
        <v>0.0</v>
      </c>
      <c r="L183" s="267">
        <v>0.0</v>
      </c>
      <c r="M183" s="267">
        <v>0.0</v>
      </c>
      <c r="N183" s="267">
        <v>0.0</v>
      </c>
      <c r="O183" s="267">
        <v>0.0</v>
      </c>
      <c r="P183" s="268">
        <v>0.0</v>
      </c>
      <c r="Q183" s="269"/>
      <c r="R183" s="270">
        <v>0.0</v>
      </c>
      <c r="S183" s="271">
        <v>0.0</v>
      </c>
      <c r="T183" s="271">
        <v>0.0</v>
      </c>
      <c r="U183" s="271">
        <v>0.0</v>
      </c>
      <c r="V183" s="271">
        <v>0.0</v>
      </c>
      <c r="W183" s="271">
        <v>0.0</v>
      </c>
      <c r="X183" s="271">
        <v>0.0</v>
      </c>
      <c r="Y183" s="271">
        <v>1814.0</v>
      </c>
      <c r="Z183" s="271">
        <v>1684.0</v>
      </c>
      <c r="AA183" s="271">
        <v>1640.0</v>
      </c>
      <c r="AB183" s="271">
        <v>1733.0</v>
      </c>
      <c r="AC183" s="272">
        <v>1967.5</v>
      </c>
      <c r="AD183" s="269"/>
      <c r="AE183" s="266">
        <v>1718.0</v>
      </c>
      <c r="AF183" s="267">
        <v>4089.0</v>
      </c>
      <c r="AG183" s="267">
        <v>0.0</v>
      </c>
      <c r="AH183" s="267">
        <v>6560.0</v>
      </c>
      <c r="AI183" s="267">
        <v>2904.0</v>
      </c>
      <c r="AJ183" s="267">
        <v>6149.27</v>
      </c>
      <c r="AK183" s="267"/>
      <c r="AL183" s="267"/>
      <c r="AM183" s="267"/>
      <c r="AN183" s="267"/>
      <c r="AO183" s="267"/>
      <c r="AP183" s="267"/>
      <c r="AQ183" s="269"/>
      <c r="AR183" s="270"/>
      <c r="AS183" s="271"/>
      <c r="AT183" s="271"/>
      <c r="AU183" s="271"/>
      <c r="AV183" s="271"/>
      <c r="AW183" s="271"/>
      <c r="AX183" s="271"/>
      <c r="AY183" s="271"/>
      <c r="AZ183" s="271"/>
      <c r="BA183" s="271"/>
      <c r="BB183" s="271"/>
      <c r="BC183" s="272"/>
      <c r="BD183" s="269"/>
    </row>
    <row r="184" ht="15.75" customHeight="1">
      <c r="A184" s="1" t="s">
        <v>239</v>
      </c>
      <c r="B184" s="180" t="s">
        <v>117</v>
      </c>
      <c r="C184" s="264" t="s">
        <v>240</v>
      </c>
      <c r="D184" s="265"/>
      <c r="E184" s="266">
        <v>20.12</v>
      </c>
      <c r="F184" s="267">
        <v>42.01</v>
      </c>
      <c r="G184" s="267">
        <v>23.0</v>
      </c>
      <c r="H184" s="267">
        <v>19.97</v>
      </c>
      <c r="I184" s="267">
        <v>20.25</v>
      </c>
      <c r="J184" s="267">
        <v>22.0</v>
      </c>
      <c r="K184" s="267">
        <v>22.0</v>
      </c>
      <c r="L184" s="267">
        <v>40.0</v>
      </c>
      <c r="M184" s="267">
        <v>0.0</v>
      </c>
      <c r="N184" s="267">
        <v>0.0</v>
      </c>
      <c r="O184" s="267">
        <v>0.0</v>
      </c>
      <c r="P184" s="268">
        <v>0.0</v>
      </c>
      <c r="Q184" s="269"/>
      <c r="R184" s="270">
        <v>0.0</v>
      </c>
      <c r="S184" s="271">
        <v>0.0</v>
      </c>
      <c r="T184" s="271">
        <v>134.0</v>
      </c>
      <c r="U184" s="271">
        <v>749.0</v>
      </c>
      <c r="V184" s="271">
        <v>0.0</v>
      </c>
      <c r="W184" s="271">
        <v>249.0</v>
      </c>
      <c r="X184" s="271">
        <v>130.0</v>
      </c>
      <c r="Y184" s="271">
        <v>140.0</v>
      </c>
      <c r="Z184" s="271">
        <v>0.0</v>
      </c>
      <c r="AA184" s="271">
        <v>193.0</v>
      </c>
      <c r="AB184" s="271">
        <v>0.0</v>
      </c>
      <c r="AC184" s="272">
        <v>110.0</v>
      </c>
      <c r="AD184" s="269"/>
      <c r="AE184" s="266">
        <v>95.0</v>
      </c>
      <c r="AF184" s="267">
        <v>290.0</v>
      </c>
      <c r="AG184" s="267">
        <v>73.0</v>
      </c>
      <c r="AH184" s="267">
        <v>306.0</v>
      </c>
      <c r="AI184" s="267">
        <v>102.12</v>
      </c>
      <c r="AJ184" s="267">
        <v>114.9</v>
      </c>
      <c r="AK184" s="267">
        <v>236.15</v>
      </c>
      <c r="AL184" s="267"/>
      <c r="AM184" s="267"/>
      <c r="AN184" s="267"/>
      <c r="AO184" s="267"/>
      <c r="AP184" s="267"/>
      <c r="AQ184" s="269"/>
      <c r="AR184" s="270"/>
      <c r="AS184" s="271"/>
      <c r="AT184" s="271"/>
      <c r="AU184" s="271"/>
      <c r="AV184" s="271"/>
      <c r="AW184" s="271"/>
      <c r="AX184" s="271"/>
      <c r="AY184" s="271"/>
      <c r="AZ184" s="271"/>
      <c r="BA184" s="271"/>
      <c r="BB184" s="271"/>
      <c r="BC184" s="272"/>
      <c r="BD184" s="269"/>
    </row>
    <row r="185" ht="15.75" customHeight="1">
      <c r="A185" s="1" t="s">
        <v>241</v>
      </c>
      <c r="B185" s="142" t="s">
        <v>117</v>
      </c>
      <c r="C185" s="279" t="s">
        <v>242</v>
      </c>
      <c r="D185" s="280"/>
      <c r="E185" s="281">
        <v>0.0</v>
      </c>
      <c r="F185" s="282">
        <v>0.0</v>
      </c>
      <c r="G185" s="282">
        <v>0.0</v>
      </c>
      <c r="H185" s="282">
        <v>0.0</v>
      </c>
      <c r="I185" s="282">
        <v>0.0</v>
      </c>
      <c r="J185" s="282">
        <v>0.0</v>
      </c>
      <c r="K185" s="282">
        <v>0.0</v>
      </c>
      <c r="L185" s="282">
        <v>0.0</v>
      </c>
      <c r="M185" s="282">
        <v>0.0</v>
      </c>
      <c r="N185" s="282">
        <v>0.0</v>
      </c>
      <c r="O185" s="282">
        <v>0.0</v>
      </c>
      <c r="P185" s="283">
        <v>0.0</v>
      </c>
      <c r="Q185" s="284"/>
      <c r="R185" s="285">
        <v>0.0</v>
      </c>
      <c r="S185" s="286">
        <v>0.0</v>
      </c>
      <c r="T185" s="286">
        <v>0.0</v>
      </c>
      <c r="U185" s="286">
        <v>0.0</v>
      </c>
      <c r="V185" s="286">
        <v>0.0</v>
      </c>
      <c r="W185" s="286">
        <v>0.0</v>
      </c>
      <c r="X185" s="286">
        <v>0.0</v>
      </c>
      <c r="Y185" s="286">
        <v>0.0</v>
      </c>
      <c r="Z185" s="286">
        <v>0.0</v>
      </c>
      <c r="AA185" s="286">
        <v>0.0</v>
      </c>
      <c r="AB185" s="286">
        <v>0.0</v>
      </c>
      <c r="AC185" s="287">
        <v>0.0</v>
      </c>
      <c r="AD185" s="284"/>
      <c r="AE185" s="281">
        <v>0.0</v>
      </c>
      <c r="AF185" s="282">
        <v>48.0</v>
      </c>
      <c r="AG185" s="282">
        <v>0.0</v>
      </c>
      <c r="AH185" s="282">
        <v>27.0</v>
      </c>
      <c r="AI185" s="282">
        <v>42.92</v>
      </c>
      <c r="AJ185" s="282">
        <v>35.68</v>
      </c>
      <c r="AK185" s="282">
        <v>43.06</v>
      </c>
      <c r="AL185" s="282"/>
      <c r="AM185" s="282"/>
      <c r="AN185" s="282"/>
      <c r="AO185" s="282"/>
      <c r="AP185" s="282"/>
      <c r="AQ185" s="284"/>
      <c r="AR185" s="285"/>
      <c r="AS185" s="286"/>
      <c r="AT185" s="286"/>
      <c r="AU185" s="286"/>
      <c r="AV185" s="286"/>
      <c r="AW185" s="286"/>
      <c r="AX185" s="286"/>
      <c r="AY185" s="286"/>
      <c r="AZ185" s="286"/>
      <c r="BA185" s="286"/>
      <c r="BB185" s="286"/>
      <c r="BC185" s="287"/>
      <c r="BD185" s="284"/>
    </row>
    <row r="186" ht="15.75" customHeight="1">
      <c r="A186" s="1" t="s">
        <v>243</v>
      </c>
      <c r="B186" s="142" t="s">
        <v>117</v>
      </c>
      <c r="C186" s="279" t="s">
        <v>244</v>
      </c>
      <c r="D186" s="280"/>
      <c r="E186" s="281">
        <v>0.0</v>
      </c>
      <c r="F186" s="282">
        <v>0.0</v>
      </c>
      <c r="G186" s="282">
        <v>0.0</v>
      </c>
      <c r="H186" s="282">
        <v>0.0</v>
      </c>
      <c r="I186" s="282">
        <v>0.0</v>
      </c>
      <c r="J186" s="282">
        <v>0.0</v>
      </c>
      <c r="K186" s="282">
        <v>0.0</v>
      </c>
      <c r="L186" s="282">
        <v>0.0</v>
      </c>
      <c r="M186" s="282">
        <v>0.0</v>
      </c>
      <c r="N186" s="282">
        <v>0.0</v>
      </c>
      <c r="O186" s="282">
        <v>0.0</v>
      </c>
      <c r="P186" s="283">
        <v>0.0</v>
      </c>
      <c r="Q186" s="284"/>
      <c r="R186" s="285">
        <v>0.0</v>
      </c>
      <c r="S186" s="286">
        <v>555.0</v>
      </c>
      <c r="T186" s="286">
        <v>0.0</v>
      </c>
      <c r="U186" s="286">
        <v>0.0</v>
      </c>
      <c r="V186" s="286">
        <v>211.0</v>
      </c>
      <c r="W186" s="286">
        <v>385.0</v>
      </c>
      <c r="X186" s="286">
        <v>198.0</v>
      </c>
      <c r="Y186" s="286">
        <v>198.0</v>
      </c>
      <c r="Z186" s="286">
        <v>0.0</v>
      </c>
      <c r="AA186" s="286">
        <v>187.0</v>
      </c>
      <c r="AB186" s="286">
        <v>399.0</v>
      </c>
      <c r="AC186" s="287">
        <v>196.0</v>
      </c>
      <c r="AD186" s="284"/>
      <c r="AE186" s="281">
        <v>187.0</v>
      </c>
      <c r="AF186" s="282">
        <v>0.0</v>
      </c>
      <c r="AG186" s="282">
        <v>0.0</v>
      </c>
      <c r="AH186" s="282">
        <v>187.0</v>
      </c>
      <c r="AI186" s="282">
        <v>186.51</v>
      </c>
      <c r="AJ186" s="282">
        <v>240.20000000000002</v>
      </c>
      <c r="AK186" s="282"/>
      <c r="AL186" s="282"/>
      <c r="AM186" s="282"/>
      <c r="AN186" s="282"/>
      <c r="AO186" s="282"/>
      <c r="AP186" s="282"/>
      <c r="AQ186" s="284"/>
      <c r="AR186" s="285"/>
      <c r="AS186" s="286"/>
      <c r="AT186" s="286"/>
      <c r="AU186" s="286"/>
      <c r="AV186" s="286"/>
      <c r="AW186" s="286"/>
      <c r="AX186" s="286"/>
      <c r="AY186" s="286"/>
      <c r="AZ186" s="286"/>
      <c r="BA186" s="286"/>
      <c r="BB186" s="286"/>
      <c r="BC186" s="287"/>
      <c r="BD186" s="284"/>
    </row>
    <row r="187" ht="15.75" customHeight="1">
      <c r="A187" s="1" t="s">
        <v>245</v>
      </c>
      <c r="B187" s="142" t="s">
        <v>117</v>
      </c>
      <c r="C187" s="279" t="s">
        <v>246</v>
      </c>
      <c r="D187" s="280"/>
      <c r="E187" s="281">
        <v>0.0</v>
      </c>
      <c r="F187" s="282">
        <v>0.0</v>
      </c>
      <c r="G187" s="282">
        <v>0.0</v>
      </c>
      <c r="H187" s="282">
        <v>0.0</v>
      </c>
      <c r="I187" s="282">
        <v>0.0</v>
      </c>
      <c r="J187" s="282">
        <v>0.0</v>
      </c>
      <c r="K187" s="282">
        <v>0.0</v>
      </c>
      <c r="L187" s="282">
        <v>0.0</v>
      </c>
      <c r="M187" s="282">
        <v>0.0</v>
      </c>
      <c r="N187" s="282">
        <v>0.0</v>
      </c>
      <c r="O187" s="282">
        <v>0.0</v>
      </c>
      <c r="P187" s="283">
        <v>0.0</v>
      </c>
      <c r="Q187" s="284"/>
      <c r="R187" s="285">
        <v>0.0</v>
      </c>
      <c r="S187" s="286">
        <v>0.0</v>
      </c>
      <c r="T187" s="286">
        <v>0.0</v>
      </c>
      <c r="U187" s="286">
        <v>0.0</v>
      </c>
      <c r="V187" s="286">
        <v>0.0</v>
      </c>
      <c r="W187" s="286">
        <v>0.0</v>
      </c>
      <c r="X187" s="286">
        <v>0.0</v>
      </c>
      <c r="Y187" s="286">
        <v>0.0</v>
      </c>
      <c r="Z187" s="286">
        <v>0.0</v>
      </c>
      <c r="AA187" s="286">
        <v>0.0</v>
      </c>
      <c r="AB187" s="286">
        <v>0.0</v>
      </c>
      <c r="AC187" s="287">
        <v>0.0</v>
      </c>
      <c r="AD187" s="284"/>
      <c r="AE187" s="281">
        <v>0.0</v>
      </c>
      <c r="AF187" s="282">
        <v>0.0</v>
      </c>
      <c r="AG187" s="282">
        <v>0.0</v>
      </c>
      <c r="AH187" s="282">
        <v>430.0</v>
      </c>
      <c r="AI187" s="282">
        <v>429.73</v>
      </c>
      <c r="AJ187" s="282">
        <v>412.5</v>
      </c>
      <c r="AK187" s="282">
        <v>207.32</v>
      </c>
      <c r="AL187" s="282"/>
      <c r="AM187" s="282"/>
      <c r="AN187" s="282"/>
      <c r="AO187" s="282"/>
      <c r="AP187" s="282"/>
      <c r="AQ187" s="284"/>
      <c r="AR187" s="285"/>
      <c r="AS187" s="286"/>
      <c r="AT187" s="286"/>
      <c r="AU187" s="286"/>
      <c r="AV187" s="286"/>
      <c r="AW187" s="286"/>
      <c r="AX187" s="286"/>
      <c r="AY187" s="286"/>
      <c r="AZ187" s="286"/>
      <c r="BA187" s="286"/>
      <c r="BB187" s="286"/>
      <c r="BC187" s="287"/>
      <c r="BD187" s="284"/>
    </row>
    <row r="188" ht="15.75" customHeight="1">
      <c r="A188" s="1" t="s">
        <v>247</v>
      </c>
      <c r="B188" s="142" t="s">
        <v>117</v>
      </c>
      <c r="C188" s="279" t="s">
        <v>248</v>
      </c>
      <c r="D188" s="280"/>
      <c r="E188" s="281">
        <v>0.0</v>
      </c>
      <c r="F188" s="282">
        <v>0.0</v>
      </c>
      <c r="G188" s="282">
        <v>0.0</v>
      </c>
      <c r="H188" s="282">
        <v>0.0</v>
      </c>
      <c r="I188" s="282">
        <v>0.0</v>
      </c>
      <c r="J188" s="282">
        <v>0.0</v>
      </c>
      <c r="K188" s="282">
        <v>0.0</v>
      </c>
      <c r="L188" s="282">
        <v>0.0</v>
      </c>
      <c r="M188" s="282">
        <v>0.0</v>
      </c>
      <c r="N188" s="282">
        <v>0.0</v>
      </c>
      <c r="O188" s="282">
        <v>0.0</v>
      </c>
      <c r="P188" s="283">
        <v>0.0</v>
      </c>
      <c r="Q188" s="284"/>
      <c r="R188" s="285">
        <v>0.0</v>
      </c>
      <c r="S188" s="286">
        <v>0.0</v>
      </c>
      <c r="T188" s="286">
        <v>0.0</v>
      </c>
      <c r="U188" s="286">
        <v>0.0</v>
      </c>
      <c r="V188" s="286">
        <v>0.0</v>
      </c>
      <c r="W188" s="286">
        <v>0.0</v>
      </c>
      <c r="X188" s="286">
        <v>0.0</v>
      </c>
      <c r="Y188" s="286">
        <v>0.0</v>
      </c>
      <c r="Z188" s="286">
        <v>0.0</v>
      </c>
      <c r="AA188" s="286">
        <v>0.0</v>
      </c>
      <c r="AB188" s="286">
        <v>0.0</v>
      </c>
      <c r="AC188" s="287">
        <v>0.0</v>
      </c>
      <c r="AD188" s="284"/>
      <c r="AE188" s="281">
        <v>0.0</v>
      </c>
      <c r="AF188" s="282">
        <v>0.0</v>
      </c>
      <c r="AG188" s="282">
        <v>0.0</v>
      </c>
      <c r="AH188" s="282">
        <v>0.0</v>
      </c>
      <c r="AI188" s="282">
        <v>587.7</v>
      </c>
      <c r="AJ188" s="282">
        <v>581.01</v>
      </c>
      <c r="AK188" s="282">
        <v>584.04</v>
      </c>
      <c r="AL188" s="282"/>
      <c r="AM188" s="282"/>
      <c r="AN188" s="282"/>
      <c r="AO188" s="282"/>
      <c r="AP188" s="282"/>
      <c r="AQ188" s="284"/>
      <c r="AR188" s="285"/>
      <c r="AS188" s="286"/>
      <c r="AT188" s="286"/>
      <c r="AU188" s="286"/>
      <c r="AV188" s="286"/>
      <c r="AW188" s="286"/>
      <c r="AX188" s="286"/>
      <c r="AY188" s="286"/>
      <c r="AZ188" s="286"/>
      <c r="BA188" s="286"/>
      <c r="BB188" s="286"/>
      <c r="BC188" s="287"/>
      <c r="BD188" s="284"/>
    </row>
    <row r="189" ht="15.75" customHeight="1">
      <c r="A189" s="1" t="s">
        <v>249</v>
      </c>
      <c r="B189" s="142" t="s">
        <v>117</v>
      </c>
      <c r="C189" s="279" t="s">
        <v>250</v>
      </c>
      <c r="D189" s="280"/>
      <c r="E189" s="281">
        <v>0.0</v>
      </c>
      <c r="F189" s="282">
        <v>0.0</v>
      </c>
      <c r="G189" s="282">
        <v>0.0</v>
      </c>
      <c r="H189" s="282">
        <v>0.0</v>
      </c>
      <c r="I189" s="282">
        <v>0.0</v>
      </c>
      <c r="J189" s="282">
        <v>0.0</v>
      </c>
      <c r="K189" s="282">
        <v>0.0</v>
      </c>
      <c r="L189" s="282">
        <v>0.0</v>
      </c>
      <c r="M189" s="282">
        <v>0.0</v>
      </c>
      <c r="N189" s="282">
        <v>0.0</v>
      </c>
      <c r="O189" s="282">
        <v>0.0</v>
      </c>
      <c r="P189" s="283">
        <v>0.0</v>
      </c>
      <c r="Q189" s="284"/>
      <c r="R189" s="285">
        <v>0.0</v>
      </c>
      <c r="S189" s="286">
        <v>0.0</v>
      </c>
      <c r="T189" s="286">
        <v>0.0</v>
      </c>
      <c r="U189" s="286">
        <v>0.0</v>
      </c>
      <c r="V189" s="286">
        <v>0.0</v>
      </c>
      <c r="W189" s="286">
        <v>0.0</v>
      </c>
      <c r="X189" s="286">
        <v>0.0</v>
      </c>
      <c r="Y189" s="286">
        <v>0.0</v>
      </c>
      <c r="Z189" s="286">
        <v>0.0</v>
      </c>
      <c r="AA189" s="286">
        <v>0.0</v>
      </c>
      <c r="AB189" s="286">
        <v>0.0</v>
      </c>
      <c r="AC189" s="287">
        <v>0.0</v>
      </c>
      <c r="AD189" s="284"/>
      <c r="AE189" s="281">
        <v>0.0</v>
      </c>
      <c r="AF189" s="282">
        <v>0.0</v>
      </c>
      <c r="AG189" s="282">
        <v>0.0</v>
      </c>
      <c r="AH189" s="282">
        <v>1684.0</v>
      </c>
      <c r="AI189" s="282">
        <v>842.0</v>
      </c>
      <c r="AJ189" s="282">
        <v>842.0</v>
      </c>
      <c r="AK189" s="282">
        <v>842.0</v>
      </c>
      <c r="AL189" s="282"/>
      <c r="AM189" s="282"/>
      <c r="AN189" s="282"/>
      <c r="AO189" s="282"/>
      <c r="AP189" s="282"/>
      <c r="AQ189" s="284"/>
      <c r="AR189" s="285"/>
      <c r="AS189" s="286"/>
      <c r="AT189" s="286"/>
      <c r="AU189" s="286"/>
      <c r="AV189" s="286"/>
      <c r="AW189" s="286"/>
      <c r="AX189" s="286"/>
      <c r="AY189" s="286"/>
      <c r="AZ189" s="286"/>
      <c r="BA189" s="286"/>
      <c r="BB189" s="286"/>
      <c r="BC189" s="287"/>
      <c r="BD189" s="284"/>
    </row>
    <row r="190" ht="15.75" customHeight="1">
      <c r="A190" s="1" t="s">
        <v>251</v>
      </c>
      <c r="B190" s="180" t="s">
        <v>117</v>
      </c>
      <c r="C190" s="264" t="s">
        <v>252</v>
      </c>
      <c r="D190" s="265"/>
      <c r="E190" s="266">
        <v>1422.55</v>
      </c>
      <c r="F190" s="267">
        <v>1491.13</v>
      </c>
      <c r="G190" s="267">
        <v>1429.0</v>
      </c>
      <c r="H190" s="267">
        <v>1463.61</v>
      </c>
      <c r="I190" s="267">
        <v>1636.15</v>
      </c>
      <c r="J190" s="267">
        <v>1719.0</v>
      </c>
      <c r="K190" s="267">
        <v>1501.0</v>
      </c>
      <c r="L190" s="267">
        <v>883.0</v>
      </c>
      <c r="M190" s="267">
        <v>2005.0</v>
      </c>
      <c r="N190" s="267">
        <v>1227.0</v>
      </c>
      <c r="O190" s="267">
        <v>1264.9</v>
      </c>
      <c r="P190" s="268">
        <v>1110.0</v>
      </c>
      <c r="Q190" s="269"/>
      <c r="R190" s="270">
        <v>1137.0</v>
      </c>
      <c r="S190" s="271">
        <v>1000.0</v>
      </c>
      <c r="T190" s="271">
        <v>1145.0</v>
      </c>
      <c r="U190" s="271">
        <v>1077.0</v>
      </c>
      <c r="V190" s="271">
        <v>1525.0</v>
      </c>
      <c r="W190" s="271">
        <v>130.0</v>
      </c>
      <c r="X190" s="271">
        <v>1402.0</v>
      </c>
      <c r="Y190" s="271">
        <v>1063.0</v>
      </c>
      <c r="Z190" s="271">
        <v>1057.0</v>
      </c>
      <c r="AA190" s="271">
        <v>1085.0</v>
      </c>
      <c r="AB190" s="271">
        <v>1072.0</v>
      </c>
      <c r="AC190" s="272">
        <v>1061.0</v>
      </c>
      <c r="AD190" s="269"/>
      <c r="AE190" s="266">
        <v>1059.0</v>
      </c>
      <c r="AF190" s="267">
        <v>1066.0</v>
      </c>
      <c r="AG190" s="267">
        <v>1072.0</v>
      </c>
      <c r="AH190" s="267">
        <v>1979.0</v>
      </c>
      <c r="AI190" s="267">
        <v>3269.61</v>
      </c>
      <c r="AJ190" s="267">
        <v>2980.0</v>
      </c>
      <c r="AK190" s="267">
        <v>2843.32</v>
      </c>
      <c r="AL190" s="267"/>
      <c r="AM190" s="267"/>
      <c r="AN190" s="267"/>
      <c r="AO190" s="267"/>
      <c r="AP190" s="267"/>
      <c r="AQ190" s="269"/>
      <c r="AR190" s="270"/>
      <c r="AS190" s="271"/>
      <c r="AT190" s="271"/>
      <c r="AU190" s="271"/>
      <c r="AV190" s="271"/>
      <c r="AW190" s="271"/>
      <c r="AX190" s="271"/>
      <c r="AY190" s="271"/>
      <c r="AZ190" s="271"/>
      <c r="BA190" s="271"/>
      <c r="BB190" s="271"/>
      <c r="BC190" s="272"/>
      <c r="BD190" s="269"/>
    </row>
    <row r="191" ht="15.75" customHeight="1">
      <c r="A191" s="1" t="s">
        <v>253</v>
      </c>
      <c r="B191" s="180" t="s">
        <v>117</v>
      </c>
      <c r="C191" s="264" t="s">
        <v>254</v>
      </c>
      <c r="D191" s="265"/>
      <c r="E191" s="266">
        <v>0.0</v>
      </c>
      <c r="F191" s="267">
        <v>0.0</v>
      </c>
      <c r="G191" s="267">
        <v>0.0</v>
      </c>
      <c r="H191" s="267">
        <v>0.0</v>
      </c>
      <c r="I191" s="267">
        <v>0.0</v>
      </c>
      <c r="J191" s="267">
        <v>0.0</v>
      </c>
      <c r="K191" s="267">
        <v>0.0</v>
      </c>
      <c r="L191" s="267">
        <v>0.0</v>
      </c>
      <c r="M191" s="267">
        <v>0.0</v>
      </c>
      <c r="N191" s="267">
        <v>0.0</v>
      </c>
      <c r="O191" s="267">
        <v>0.0</v>
      </c>
      <c r="P191" s="268">
        <v>0.0</v>
      </c>
      <c r="Q191" s="269"/>
      <c r="R191" s="270">
        <v>0.0</v>
      </c>
      <c r="S191" s="271">
        <v>0.0</v>
      </c>
      <c r="T191" s="271">
        <v>0.0</v>
      </c>
      <c r="U191" s="271">
        <v>0.0</v>
      </c>
      <c r="V191" s="271">
        <v>0.0</v>
      </c>
      <c r="W191" s="271">
        <v>0.0</v>
      </c>
      <c r="X191" s="271">
        <v>0.0</v>
      </c>
      <c r="Y191" s="271">
        <v>0.0</v>
      </c>
      <c r="Z191" s="271">
        <v>0.0</v>
      </c>
      <c r="AA191" s="271">
        <v>0.0</v>
      </c>
      <c r="AB191" s="271">
        <v>0.0</v>
      </c>
      <c r="AC191" s="272">
        <v>0.0</v>
      </c>
      <c r="AD191" s="269"/>
      <c r="AE191" s="266">
        <v>0.0</v>
      </c>
      <c r="AF191" s="267">
        <v>0.0</v>
      </c>
      <c r="AG191" s="267">
        <v>0.0</v>
      </c>
      <c r="AH191" s="267">
        <v>0.0</v>
      </c>
      <c r="AI191" s="267">
        <v>6000.0</v>
      </c>
      <c r="AJ191" s="267"/>
      <c r="AK191" s="267"/>
      <c r="AL191" s="267"/>
      <c r="AM191" s="267"/>
      <c r="AN191" s="267"/>
      <c r="AO191" s="267"/>
      <c r="AP191" s="267"/>
      <c r="AQ191" s="269"/>
      <c r="AR191" s="270"/>
      <c r="AS191" s="271"/>
      <c r="AT191" s="271"/>
      <c r="AU191" s="271"/>
      <c r="AV191" s="271"/>
      <c r="AW191" s="271"/>
      <c r="AX191" s="271"/>
      <c r="AY191" s="271"/>
      <c r="AZ191" s="271"/>
      <c r="BA191" s="271"/>
      <c r="BB191" s="271"/>
      <c r="BC191" s="272"/>
      <c r="BD191" s="269"/>
    </row>
    <row r="192" ht="15.75" customHeight="1">
      <c r="A192" s="1" t="s">
        <v>255</v>
      </c>
      <c r="B192" s="180" t="s">
        <v>117</v>
      </c>
      <c r="C192" s="264" t="s">
        <v>256</v>
      </c>
      <c r="D192" s="265"/>
      <c r="E192" s="266">
        <v>0.0</v>
      </c>
      <c r="F192" s="267">
        <v>17.63</v>
      </c>
      <c r="G192" s="267">
        <v>233.65</v>
      </c>
      <c r="H192" s="267">
        <v>0.0</v>
      </c>
      <c r="I192" s="267">
        <v>0.0</v>
      </c>
      <c r="J192" s="267">
        <v>0.0</v>
      </c>
      <c r="K192" s="267">
        <v>0.0</v>
      </c>
      <c r="L192" s="267">
        <v>0.0</v>
      </c>
      <c r="M192" s="267">
        <v>0.0</v>
      </c>
      <c r="N192" s="267">
        <v>0.0</v>
      </c>
      <c r="O192" s="267">
        <v>0.0</v>
      </c>
      <c r="P192" s="268">
        <v>0.0</v>
      </c>
      <c r="Q192" s="269"/>
      <c r="R192" s="270">
        <v>0.0</v>
      </c>
      <c r="S192" s="271">
        <v>0.0</v>
      </c>
      <c r="T192" s="271">
        <v>0.0</v>
      </c>
      <c r="U192" s="271">
        <v>0.0</v>
      </c>
      <c r="V192" s="271">
        <v>0.0</v>
      </c>
      <c r="W192" s="271">
        <v>0.0</v>
      </c>
      <c r="X192" s="271">
        <v>0.0</v>
      </c>
      <c r="Y192" s="271">
        <v>0.0</v>
      </c>
      <c r="Z192" s="271">
        <v>0.0</v>
      </c>
      <c r="AA192" s="271">
        <v>0.0</v>
      </c>
      <c r="AB192" s="271">
        <v>0.0</v>
      </c>
      <c r="AC192" s="272">
        <v>0.0</v>
      </c>
      <c r="AD192" s="269"/>
      <c r="AE192" s="266">
        <v>0.0</v>
      </c>
      <c r="AF192" s="267">
        <v>0.0</v>
      </c>
      <c r="AG192" s="267">
        <v>0.0</v>
      </c>
      <c r="AH192" s="267">
        <v>0.0</v>
      </c>
      <c r="AI192" s="267"/>
      <c r="AJ192" s="267">
        <v>140.06</v>
      </c>
      <c r="AK192" s="267">
        <v>91.19</v>
      </c>
      <c r="AL192" s="267"/>
      <c r="AM192" s="267"/>
      <c r="AN192" s="267"/>
      <c r="AO192" s="267"/>
      <c r="AP192" s="267"/>
      <c r="AQ192" s="269"/>
      <c r="AR192" s="270"/>
      <c r="AS192" s="271"/>
      <c r="AT192" s="271"/>
      <c r="AU192" s="271"/>
      <c r="AV192" s="271"/>
      <c r="AW192" s="271"/>
      <c r="AX192" s="271"/>
      <c r="AY192" s="271"/>
      <c r="AZ192" s="271"/>
      <c r="BA192" s="271"/>
      <c r="BB192" s="271"/>
      <c r="BC192" s="272"/>
      <c r="BD192" s="269"/>
    </row>
    <row r="193" ht="15.75" customHeight="1">
      <c r="A193" s="1" t="s">
        <v>257</v>
      </c>
      <c r="B193" s="180" t="s">
        <v>117</v>
      </c>
      <c r="C193" s="264" t="s">
        <v>258</v>
      </c>
      <c r="D193" s="265"/>
      <c r="E193" s="266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8"/>
      <c r="Q193" s="269"/>
      <c r="R193" s="270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2"/>
      <c r="AD193" s="269"/>
      <c r="AE193" s="266"/>
      <c r="AF193" s="267"/>
      <c r="AG193" s="267"/>
      <c r="AH193" s="267"/>
      <c r="AI193" s="267"/>
      <c r="AJ193" s="267"/>
      <c r="AK193" s="267">
        <v>383.4</v>
      </c>
      <c r="AL193" s="267"/>
      <c r="AM193" s="267"/>
      <c r="AN193" s="267"/>
      <c r="AO193" s="267"/>
      <c r="AP193" s="267"/>
      <c r="AQ193" s="269"/>
      <c r="AR193" s="270"/>
      <c r="AS193" s="271"/>
      <c r="AT193" s="271"/>
      <c r="AU193" s="271"/>
      <c r="AV193" s="271"/>
      <c r="AW193" s="271"/>
      <c r="AX193" s="271"/>
      <c r="AY193" s="271"/>
      <c r="AZ193" s="271"/>
      <c r="BA193" s="271"/>
      <c r="BB193" s="271"/>
      <c r="BC193" s="272"/>
      <c r="BD193" s="269"/>
    </row>
    <row r="194" ht="15.75" customHeight="1">
      <c r="A194" s="1" t="s">
        <v>259</v>
      </c>
      <c r="B194" s="180" t="s">
        <v>117</v>
      </c>
      <c r="C194" s="264" t="s">
        <v>260</v>
      </c>
      <c r="D194" s="265"/>
      <c r="E194" s="266">
        <v>0.0</v>
      </c>
      <c r="F194" s="267">
        <v>0.0</v>
      </c>
      <c r="G194" s="267">
        <v>0.0</v>
      </c>
      <c r="H194" s="267">
        <v>0.0</v>
      </c>
      <c r="I194" s="267">
        <v>0.0</v>
      </c>
      <c r="J194" s="267">
        <v>0.0</v>
      </c>
      <c r="K194" s="267">
        <v>0.0</v>
      </c>
      <c r="L194" s="267">
        <v>0.0</v>
      </c>
      <c r="M194" s="267">
        <v>0.0</v>
      </c>
      <c r="N194" s="267">
        <v>366.0</v>
      </c>
      <c r="O194" s="267">
        <v>366.0</v>
      </c>
      <c r="P194" s="268">
        <v>366.0</v>
      </c>
      <c r="Q194" s="269"/>
      <c r="R194" s="270">
        <v>1066.0</v>
      </c>
      <c r="S194" s="271">
        <v>666.0</v>
      </c>
      <c r="T194" s="271">
        <v>5794.0</v>
      </c>
      <c r="U194" s="271">
        <v>540.0</v>
      </c>
      <c r="V194" s="271">
        <v>1191.0</v>
      </c>
      <c r="W194" s="271">
        <v>9964.0</v>
      </c>
      <c r="X194" s="271">
        <v>867.0</v>
      </c>
      <c r="Y194" s="271">
        <v>0.0</v>
      </c>
      <c r="Z194" s="271">
        <v>1664.0</v>
      </c>
      <c r="AA194" s="271">
        <v>0.0</v>
      </c>
      <c r="AB194" s="271">
        <v>0.0</v>
      </c>
      <c r="AC194" s="272">
        <v>177.0</v>
      </c>
      <c r="AD194" s="269"/>
      <c r="AE194" s="266">
        <v>11614.0</v>
      </c>
      <c r="AF194" s="267">
        <v>316.0</v>
      </c>
      <c r="AG194" s="267">
        <v>1070.0</v>
      </c>
      <c r="AH194" s="267">
        <v>3439.0</v>
      </c>
      <c r="AI194" s="267"/>
      <c r="AJ194" s="267"/>
      <c r="AK194" s="267">
        <v>1859.02</v>
      </c>
      <c r="AL194" s="267"/>
      <c r="AM194" s="267"/>
      <c r="AN194" s="267"/>
      <c r="AO194" s="267"/>
      <c r="AP194" s="267"/>
      <c r="AQ194" s="269"/>
      <c r="AR194" s="270"/>
      <c r="AS194" s="271"/>
      <c r="AT194" s="271"/>
      <c r="AU194" s="271"/>
      <c r="AV194" s="271"/>
      <c r="AW194" s="271"/>
      <c r="AX194" s="271"/>
      <c r="AY194" s="271"/>
      <c r="AZ194" s="271"/>
      <c r="BA194" s="271"/>
      <c r="BB194" s="271"/>
      <c r="BC194" s="272"/>
      <c r="BD194" s="269"/>
    </row>
    <row r="195" ht="15.75" customHeight="1">
      <c r="A195" s="1" t="s">
        <v>257</v>
      </c>
      <c r="B195" s="180" t="s">
        <v>117</v>
      </c>
      <c r="C195" s="264"/>
      <c r="D195" s="265"/>
      <c r="E195" s="266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8"/>
      <c r="Q195" s="269"/>
      <c r="R195" s="270"/>
      <c r="S195" s="271"/>
      <c r="T195" s="271"/>
      <c r="U195" s="271"/>
      <c r="V195" s="271"/>
      <c r="W195" s="271"/>
      <c r="X195" s="271"/>
      <c r="Y195" s="271"/>
      <c r="Z195" s="271"/>
      <c r="AA195" s="271"/>
      <c r="AB195" s="271"/>
      <c r="AC195" s="272"/>
      <c r="AD195" s="269"/>
      <c r="AE195" s="266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  <c r="AP195" s="267"/>
      <c r="AQ195" s="269"/>
      <c r="AR195" s="270"/>
      <c r="AS195" s="271"/>
      <c r="AT195" s="271"/>
      <c r="AU195" s="271"/>
      <c r="AV195" s="271"/>
      <c r="AW195" s="271"/>
      <c r="AX195" s="271"/>
      <c r="AY195" s="271"/>
      <c r="AZ195" s="271"/>
      <c r="BA195" s="271"/>
      <c r="BB195" s="271"/>
      <c r="BC195" s="272"/>
      <c r="BD195" s="269"/>
    </row>
    <row r="196" ht="15.75" customHeight="1">
      <c r="A196" s="1"/>
      <c r="B196" s="274"/>
      <c r="C196" s="288"/>
      <c r="D196" s="289"/>
      <c r="E196" s="290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  <c r="P196" s="292"/>
      <c r="Q196" s="293"/>
      <c r="R196" s="294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6"/>
      <c r="AD196" s="293"/>
      <c r="AE196" s="290"/>
      <c r="AF196" s="291"/>
      <c r="AG196" s="291"/>
      <c r="AH196" s="291"/>
      <c r="AI196" s="291"/>
      <c r="AJ196" s="291"/>
      <c r="AK196" s="291"/>
      <c r="AL196" s="291"/>
      <c r="AM196" s="291"/>
      <c r="AN196" s="291"/>
      <c r="AO196" s="291"/>
      <c r="AP196" s="291"/>
      <c r="AQ196" s="293"/>
      <c r="AR196" s="294"/>
      <c r="AS196" s="295"/>
      <c r="AT196" s="295"/>
      <c r="AU196" s="295"/>
      <c r="AV196" s="295"/>
      <c r="AW196" s="295"/>
      <c r="AX196" s="295"/>
      <c r="AY196" s="295"/>
      <c r="AZ196" s="295"/>
      <c r="BA196" s="295"/>
      <c r="BB196" s="295"/>
      <c r="BC196" s="296"/>
      <c r="BD196" s="293"/>
    </row>
    <row r="197" ht="15.75" customHeight="1">
      <c r="A197" s="297" t="s">
        <v>119</v>
      </c>
      <c r="B197" s="256" t="s">
        <v>119</v>
      </c>
      <c r="C197" s="257" t="s">
        <v>261</v>
      </c>
      <c r="D197" s="81"/>
      <c r="E197" s="258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60"/>
      <c r="Q197" s="85"/>
      <c r="R197" s="261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2"/>
      <c r="AC197" s="263"/>
      <c r="AD197" s="85"/>
      <c r="AE197" s="258"/>
      <c r="AF197" s="259"/>
      <c r="AG197" s="259"/>
      <c r="AH197" s="259"/>
      <c r="AI197" s="259"/>
      <c r="AJ197" s="259"/>
      <c r="AK197" s="259"/>
      <c r="AL197" s="259"/>
      <c r="AM197" s="259"/>
      <c r="AN197" s="259"/>
      <c r="AO197" s="259"/>
      <c r="AP197" s="259"/>
      <c r="AQ197" s="85"/>
      <c r="AR197" s="261"/>
      <c r="AS197" s="262"/>
      <c r="AT197" s="262"/>
      <c r="AU197" s="262"/>
      <c r="AV197" s="262"/>
      <c r="AW197" s="262"/>
      <c r="AX197" s="262"/>
      <c r="AY197" s="262"/>
      <c r="AZ197" s="262"/>
      <c r="BA197" s="262"/>
      <c r="BB197" s="262"/>
      <c r="BC197" s="263"/>
      <c r="BD197" s="85"/>
    </row>
    <row r="198" ht="15.75" customHeight="1">
      <c r="A198" s="273" t="s">
        <v>262</v>
      </c>
      <c r="B198" s="142" t="s">
        <v>119</v>
      </c>
      <c r="C198" s="279" t="s">
        <v>263</v>
      </c>
      <c r="D198" s="280"/>
      <c r="E198" s="281">
        <v>2320.0</v>
      </c>
      <c r="F198" s="282">
        <v>2320.0</v>
      </c>
      <c r="G198" s="282">
        <v>2320.0</v>
      </c>
      <c r="H198" s="282">
        <v>0.0</v>
      </c>
      <c r="I198" s="282">
        <v>0.0</v>
      </c>
      <c r="J198" s="282">
        <v>0.0</v>
      </c>
      <c r="K198" s="282">
        <v>9280.0</v>
      </c>
      <c r="L198" s="282">
        <v>2320.0</v>
      </c>
      <c r="M198" s="282">
        <v>0.0</v>
      </c>
      <c r="N198" s="282">
        <v>0.0</v>
      </c>
      <c r="O198" s="282">
        <v>5320.0</v>
      </c>
      <c r="P198" s="283">
        <v>3000.0</v>
      </c>
      <c r="Q198" s="284"/>
      <c r="R198" s="285">
        <v>3000.0</v>
      </c>
      <c r="S198" s="286">
        <v>3000.0</v>
      </c>
      <c r="T198" s="286">
        <v>4000.0</v>
      </c>
      <c r="U198" s="286">
        <v>900.0</v>
      </c>
      <c r="V198" s="286">
        <v>0.0</v>
      </c>
      <c r="W198" s="286">
        <v>4000.0</v>
      </c>
      <c r="X198" s="286">
        <v>14000.0</v>
      </c>
      <c r="Y198" s="286">
        <v>4500.0</v>
      </c>
      <c r="Z198" s="286">
        <v>4500.0</v>
      </c>
      <c r="AA198" s="286">
        <v>4500.0</v>
      </c>
      <c r="AB198" s="286">
        <v>4500.0</v>
      </c>
      <c r="AC198" s="287">
        <v>4500.0</v>
      </c>
      <c r="AD198" s="284"/>
      <c r="AE198" s="281">
        <v>0.0</v>
      </c>
      <c r="AF198" s="282">
        <v>4500.0</v>
      </c>
      <c r="AG198" s="282">
        <v>0.0</v>
      </c>
      <c r="AH198" s="282">
        <v>14000.0</v>
      </c>
      <c r="AI198" s="282">
        <v>7000.0</v>
      </c>
      <c r="AJ198" s="282">
        <v>7000.0</v>
      </c>
      <c r="AK198" s="282">
        <v>7000.0</v>
      </c>
      <c r="AL198" s="282"/>
      <c r="AM198" s="282"/>
      <c r="AN198" s="282"/>
      <c r="AO198" s="282"/>
      <c r="AP198" s="282"/>
      <c r="AQ198" s="284"/>
      <c r="AR198" s="285"/>
      <c r="AS198" s="286"/>
      <c r="AT198" s="286"/>
      <c r="AU198" s="286"/>
      <c r="AV198" s="286"/>
      <c r="AW198" s="286"/>
      <c r="AX198" s="286"/>
      <c r="AY198" s="286"/>
      <c r="AZ198" s="286"/>
      <c r="BA198" s="286"/>
      <c r="BB198" s="286"/>
      <c r="BC198" s="287"/>
      <c r="BD198" s="284"/>
    </row>
    <row r="199" ht="15.75" customHeight="1">
      <c r="A199" s="273" t="s">
        <v>264</v>
      </c>
      <c r="B199" s="142" t="s">
        <v>119</v>
      </c>
      <c r="C199" s="279" t="s">
        <v>265</v>
      </c>
      <c r="D199" s="280"/>
      <c r="E199" s="281">
        <v>320.0</v>
      </c>
      <c r="F199" s="282">
        <v>2420.0</v>
      </c>
      <c r="G199" s="282">
        <v>2320.0</v>
      </c>
      <c r="H199" s="282">
        <v>1900.0</v>
      </c>
      <c r="I199" s="282">
        <v>2320.0</v>
      </c>
      <c r="J199" s="282">
        <v>2320.0</v>
      </c>
      <c r="K199" s="282">
        <v>2320.0</v>
      </c>
      <c r="L199" s="282">
        <v>2320.0</v>
      </c>
      <c r="M199" s="282">
        <v>2320.0</v>
      </c>
      <c r="N199" s="282">
        <v>2320.0</v>
      </c>
      <c r="O199" s="282">
        <v>3500.0</v>
      </c>
      <c r="P199" s="283">
        <v>3497.0</v>
      </c>
      <c r="Q199" s="284"/>
      <c r="R199" s="285">
        <v>3000.0</v>
      </c>
      <c r="S199" s="286">
        <v>1625.0</v>
      </c>
      <c r="T199" s="286">
        <v>3400.0</v>
      </c>
      <c r="U199" s="286">
        <v>4200.0</v>
      </c>
      <c r="V199" s="286">
        <v>4000.0</v>
      </c>
      <c r="W199" s="286">
        <v>4011.0</v>
      </c>
      <c r="X199" s="286">
        <v>4004.0</v>
      </c>
      <c r="Y199" s="286">
        <v>4500.0</v>
      </c>
      <c r="Z199" s="286">
        <v>4519.0</v>
      </c>
      <c r="AA199" s="286">
        <v>4136.0</v>
      </c>
      <c r="AB199" s="286">
        <v>4524.0</v>
      </c>
      <c r="AC199" s="287">
        <v>4518.0</v>
      </c>
      <c r="AD199" s="284"/>
      <c r="AE199" s="281">
        <v>4150.0</v>
      </c>
      <c r="AF199" s="282">
        <v>3440.0</v>
      </c>
      <c r="AG199" s="282">
        <v>4500.0</v>
      </c>
      <c r="AH199" s="282">
        <v>7382.0</v>
      </c>
      <c r="AI199" s="282">
        <v>7000.0</v>
      </c>
      <c r="AJ199" s="282">
        <v>7000.0</v>
      </c>
      <c r="AK199" s="282">
        <v>13925.0</v>
      </c>
      <c r="AL199" s="282"/>
      <c r="AM199" s="282"/>
      <c r="AN199" s="282"/>
      <c r="AO199" s="282"/>
      <c r="AP199" s="282"/>
      <c r="AQ199" s="284"/>
      <c r="AR199" s="285"/>
      <c r="AS199" s="286"/>
      <c r="AT199" s="286"/>
      <c r="AU199" s="286"/>
      <c r="AV199" s="286"/>
      <c r="AW199" s="286"/>
      <c r="AX199" s="286"/>
      <c r="AY199" s="286"/>
      <c r="AZ199" s="286"/>
      <c r="BA199" s="286"/>
      <c r="BB199" s="286"/>
      <c r="BC199" s="287"/>
      <c r="BD199" s="284"/>
    </row>
    <row r="200" ht="15.75" customHeight="1">
      <c r="A200" s="273" t="s">
        <v>266</v>
      </c>
      <c r="B200" s="180" t="s">
        <v>119</v>
      </c>
      <c r="C200" s="264" t="s">
        <v>267</v>
      </c>
      <c r="D200" s="265"/>
      <c r="E200" s="266">
        <v>0.0</v>
      </c>
      <c r="F200" s="267">
        <v>0.0</v>
      </c>
      <c r="G200" s="267">
        <v>0.0</v>
      </c>
      <c r="H200" s="267">
        <v>0.0</v>
      </c>
      <c r="I200" s="267">
        <v>0.0</v>
      </c>
      <c r="J200" s="267">
        <v>0.0</v>
      </c>
      <c r="K200" s="267">
        <v>0.0</v>
      </c>
      <c r="L200" s="267">
        <v>0.0</v>
      </c>
      <c r="M200" s="267">
        <v>0.0</v>
      </c>
      <c r="N200" s="267">
        <v>0.0</v>
      </c>
      <c r="O200" s="267">
        <v>0.0</v>
      </c>
      <c r="P200" s="268">
        <v>0.0</v>
      </c>
      <c r="Q200" s="269"/>
      <c r="R200" s="270">
        <v>0.0</v>
      </c>
      <c r="S200" s="271">
        <v>0.0</v>
      </c>
      <c r="T200" s="271">
        <v>0.0</v>
      </c>
      <c r="U200" s="271">
        <v>0.0</v>
      </c>
      <c r="V200" s="271">
        <v>0.0</v>
      </c>
      <c r="W200" s="271">
        <v>0.0</v>
      </c>
      <c r="X200" s="271">
        <v>0.0</v>
      </c>
      <c r="Y200" s="271">
        <v>0.0</v>
      </c>
      <c r="Z200" s="271">
        <v>0.0</v>
      </c>
      <c r="AA200" s="271">
        <v>0.0</v>
      </c>
      <c r="AB200" s="271">
        <v>0.0</v>
      </c>
      <c r="AC200" s="272">
        <v>0.0</v>
      </c>
      <c r="AD200" s="269"/>
      <c r="AE200" s="266">
        <v>0.0</v>
      </c>
      <c r="AF200" s="267">
        <v>0.0</v>
      </c>
      <c r="AG200" s="267">
        <v>456.0</v>
      </c>
      <c r="AH200" s="267">
        <v>3214.0</v>
      </c>
      <c r="AI200" s="267">
        <v>3526.0</v>
      </c>
      <c r="AJ200" s="267">
        <v>3526.0</v>
      </c>
      <c r="AK200" s="267">
        <v>8597.0</v>
      </c>
      <c r="AL200" s="267"/>
      <c r="AM200" s="267"/>
      <c r="AN200" s="267"/>
      <c r="AO200" s="267"/>
      <c r="AP200" s="267"/>
      <c r="AQ200" s="269"/>
      <c r="AR200" s="270"/>
      <c r="AS200" s="271"/>
      <c r="AT200" s="271"/>
      <c r="AU200" s="271"/>
      <c r="AV200" s="271"/>
      <c r="AW200" s="271"/>
      <c r="AX200" s="271"/>
      <c r="AY200" s="271"/>
      <c r="AZ200" s="271"/>
      <c r="BA200" s="271"/>
      <c r="BB200" s="271"/>
      <c r="BC200" s="272"/>
      <c r="BD200" s="269"/>
    </row>
    <row r="201" ht="15.75" customHeight="1">
      <c r="A201" s="273" t="s">
        <v>268</v>
      </c>
      <c r="B201" s="180" t="s">
        <v>119</v>
      </c>
      <c r="C201" s="264" t="s">
        <v>269</v>
      </c>
      <c r="D201" s="265"/>
      <c r="E201" s="266">
        <v>0.0</v>
      </c>
      <c r="F201" s="267">
        <v>550.0</v>
      </c>
      <c r="G201" s="267">
        <v>550.0</v>
      </c>
      <c r="H201" s="267">
        <v>550.0</v>
      </c>
      <c r="I201" s="267">
        <v>0.0</v>
      </c>
      <c r="J201" s="267">
        <v>500.0</v>
      </c>
      <c r="K201" s="267">
        <v>0.0</v>
      </c>
      <c r="L201" s="267">
        <v>0.0</v>
      </c>
      <c r="M201" s="267">
        <v>0.0</v>
      </c>
      <c r="N201" s="267">
        <v>0.0</v>
      </c>
      <c r="O201" s="267">
        <v>0.0</v>
      </c>
      <c r="P201" s="268">
        <v>600.0</v>
      </c>
      <c r="Q201" s="269"/>
      <c r="R201" s="270">
        <v>500.0</v>
      </c>
      <c r="S201" s="271">
        <v>500.0</v>
      </c>
      <c r="T201" s="271">
        <v>500.0</v>
      </c>
      <c r="U201" s="271">
        <v>500.0</v>
      </c>
      <c r="V201" s="271">
        <v>500.0</v>
      </c>
      <c r="W201" s="271">
        <v>500.0</v>
      </c>
      <c r="X201" s="271">
        <v>500.0</v>
      </c>
      <c r="Y201" s="271">
        <v>500.0</v>
      </c>
      <c r="Z201" s="271">
        <v>500.0</v>
      </c>
      <c r="AA201" s="271">
        <v>500.0</v>
      </c>
      <c r="AB201" s="271">
        <v>500.0</v>
      </c>
      <c r="AC201" s="272">
        <v>500.0</v>
      </c>
      <c r="AD201" s="269"/>
      <c r="AE201" s="266">
        <v>500.0</v>
      </c>
      <c r="AF201" s="267">
        <v>500.0</v>
      </c>
      <c r="AG201" s="267">
        <v>500.0</v>
      </c>
      <c r="AH201" s="267">
        <v>1541.0</v>
      </c>
      <c r="AI201" s="267">
        <v>3024.0</v>
      </c>
      <c r="AJ201" s="267">
        <v>3024.0</v>
      </c>
      <c r="AK201" s="267">
        <v>3008.0</v>
      </c>
      <c r="AL201" s="267"/>
      <c r="AM201" s="267"/>
      <c r="AN201" s="267"/>
      <c r="AO201" s="267"/>
      <c r="AP201" s="267"/>
      <c r="AQ201" s="269"/>
      <c r="AR201" s="270"/>
      <c r="AS201" s="271"/>
      <c r="AT201" s="271"/>
      <c r="AU201" s="271"/>
      <c r="AV201" s="271"/>
      <c r="AW201" s="271"/>
      <c r="AX201" s="271"/>
      <c r="AY201" s="271"/>
      <c r="AZ201" s="271"/>
      <c r="BA201" s="271"/>
      <c r="BB201" s="271"/>
      <c r="BC201" s="272"/>
      <c r="BD201" s="269"/>
    </row>
    <row r="202" ht="15.75" customHeight="1">
      <c r="A202" s="273" t="s">
        <v>270</v>
      </c>
      <c r="B202" s="142" t="s">
        <v>119</v>
      </c>
      <c r="C202" s="279" t="s">
        <v>271</v>
      </c>
      <c r="D202" s="280"/>
      <c r="E202" s="281">
        <v>299.96</v>
      </c>
      <c r="F202" s="282">
        <v>0.0</v>
      </c>
      <c r="G202" s="282">
        <v>1200.0</v>
      </c>
      <c r="H202" s="282">
        <v>1300.0</v>
      </c>
      <c r="I202" s="282">
        <v>1220.0</v>
      </c>
      <c r="J202" s="282">
        <v>1200.0</v>
      </c>
      <c r="K202" s="282">
        <v>1200.0</v>
      </c>
      <c r="L202" s="282">
        <v>1200.0</v>
      </c>
      <c r="M202" s="282">
        <v>1200.0</v>
      </c>
      <c r="N202" s="282">
        <v>1366.0</v>
      </c>
      <c r="O202" s="282">
        <v>1464.0</v>
      </c>
      <c r="P202" s="283">
        <v>976.0</v>
      </c>
      <c r="Q202" s="284"/>
      <c r="R202" s="285">
        <v>1220.0</v>
      </c>
      <c r="S202" s="286">
        <v>1220.0</v>
      </c>
      <c r="T202" s="286">
        <v>1220.0</v>
      </c>
      <c r="U202" s="286">
        <v>3050.0</v>
      </c>
      <c r="V202" s="286">
        <v>3050.0</v>
      </c>
      <c r="W202" s="286">
        <v>3050.0</v>
      </c>
      <c r="X202" s="286">
        <v>3050.0</v>
      </c>
      <c r="Y202" s="286">
        <v>3050.0</v>
      </c>
      <c r="Z202" s="286">
        <v>3050.0</v>
      </c>
      <c r="AA202" s="286">
        <v>3050.0</v>
      </c>
      <c r="AB202" s="286">
        <v>3050.0</v>
      </c>
      <c r="AC202" s="287">
        <v>3050.0</v>
      </c>
      <c r="AD202" s="284"/>
      <c r="AE202" s="281">
        <v>3050.0</v>
      </c>
      <c r="AF202" s="282">
        <v>3050.0</v>
      </c>
      <c r="AG202" s="282">
        <v>3060.0</v>
      </c>
      <c r="AH202" s="282">
        <v>3040.0</v>
      </c>
      <c r="AI202" s="282">
        <v>3095.0</v>
      </c>
      <c r="AJ202" s="282">
        <v>3095.0</v>
      </c>
      <c r="AK202" s="282">
        <v>3069.0</v>
      </c>
      <c r="AL202" s="282"/>
      <c r="AM202" s="282"/>
      <c r="AN202" s="282"/>
      <c r="AO202" s="282"/>
      <c r="AP202" s="282"/>
      <c r="AQ202" s="284"/>
      <c r="AR202" s="285"/>
      <c r="AS202" s="286"/>
      <c r="AT202" s="286"/>
      <c r="AU202" s="286"/>
      <c r="AV202" s="286"/>
      <c r="AW202" s="286"/>
      <c r="AX202" s="286"/>
      <c r="AY202" s="286"/>
      <c r="AZ202" s="286"/>
      <c r="BA202" s="286"/>
      <c r="BB202" s="286"/>
      <c r="BC202" s="287"/>
      <c r="BD202" s="284"/>
    </row>
    <row r="203" ht="15.75" customHeight="1">
      <c r="A203" s="273" t="s">
        <v>272</v>
      </c>
      <c r="B203" s="142" t="s">
        <v>119</v>
      </c>
      <c r="C203" s="279" t="s">
        <v>273</v>
      </c>
      <c r="D203" s="280"/>
      <c r="E203" s="281">
        <v>0.0</v>
      </c>
      <c r="F203" s="282">
        <v>0.0</v>
      </c>
      <c r="G203" s="282">
        <v>0.0</v>
      </c>
      <c r="H203" s="282">
        <v>0.0</v>
      </c>
      <c r="I203" s="282">
        <v>0.0</v>
      </c>
      <c r="J203" s="282">
        <v>0.0</v>
      </c>
      <c r="K203" s="282">
        <v>0.0</v>
      </c>
      <c r="L203" s="282">
        <v>0.0</v>
      </c>
      <c r="M203" s="282">
        <v>0.0</v>
      </c>
      <c r="N203" s="282">
        <v>0.0</v>
      </c>
      <c r="O203" s="282">
        <v>0.0</v>
      </c>
      <c r="P203" s="283">
        <v>0.0</v>
      </c>
      <c r="Q203" s="284"/>
      <c r="R203" s="285">
        <v>0.0</v>
      </c>
      <c r="S203" s="286">
        <v>0.0</v>
      </c>
      <c r="T203" s="286">
        <v>0.0</v>
      </c>
      <c r="U203" s="286">
        <v>0.0</v>
      </c>
      <c r="V203" s="286">
        <v>0.0</v>
      </c>
      <c r="W203" s="286">
        <v>0.0</v>
      </c>
      <c r="X203" s="286">
        <v>0.0</v>
      </c>
      <c r="Y203" s="286">
        <v>0.0</v>
      </c>
      <c r="Z203" s="286">
        <v>0.0</v>
      </c>
      <c r="AA203" s="286">
        <v>0.0</v>
      </c>
      <c r="AB203" s="286">
        <v>0.0</v>
      </c>
      <c r="AC203" s="287">
        <v>0.0</v>
      </c>
      <c r="AD203" s="284"/>
      <c r="AE203" s="281">
        <v>0.0</v>
      </c>
      <c r="AF203" s="282">
        <v>2000.0</v>
      </c>
      <c r="AG203" s="282">
        <v>2000.0</v>
      </c>
      <c r="AH203" s="282">
        <v>2000.0</v>
      </c>
      <c r="AI203" s="282">
        <v>1986.0</v>
      </c>
      <c r="AJ203" s="282">
        <v>1984.0</v>
      </c>
      <c r="AK203" s="282">
        <v>1977.0</v>
      </c>
      <c r="AL203" s="282"/>
      <c r="AM203" s="282"/>
      <c r="AN203" s="282"/>
      <c r="AO203" s="282"/>
      <c r="AP203" s="282"/>
      <c r="AQ203" s="284"/>
      <c r="AR203" s="285"/>
      <c r="AS203" s="286"/>
      <c r="AT203" s="286"/>
      <c r="AU203" s="286"/>
      <c r="AV203" s="286"/>
      <c r="AW203" s="286"/>
      <c r="AX203" s="286"/>
      <c r="AY203" s="286"/>
      <c r="AZ203" s="286"/>
      <c r="BA203" s="286"/>
      <c r="BB203" s="286"/>
      <c r="BC203" s="287"/>
      <c r="BD203" s="284"/>
    </row>
    <row r="204" ht="15.75" customHeight="1">
      <c r="A204" s="273" t="s">
        <v>274</v>
      </c>
      <c r="B204" s="180" t="s">
        <v>119</v>
      </c>
      <c r="C204" s="264" t="s">
        <v>275</v>
      </c>
      <c r="D204" s="265"/>
      <c r="E204" s="266">
        <v>562.62</v>
      </c>
      <c r="F204" s="267">
        <v>573.88</v>
      </c>
      <c r="G204" s="267">
        <v>708.0</v>
      </c>
      <c r="H204" s="267">
        <v>493.0</v>
      </c>
      <c r="I204" s="267">
        <v>1000.0</v>
      </c>
      <c r="J204" s="267">
        <v>1227.0</v>
      </c>
      <c r="K204" s="267">
        <v>900.0</v>
      </c>
      <c r="L204" s="267">
        <v>900.0</v>
      </c>
      <c r="M204" s="267">
        <v>921.0</v>
      </c>
      <c r="N204" s="267">
        <v>921.0</v>
      </c>
      <c r="O204" s="267">
        <v>1200.0</v>
      </c>
      <c r="P204" s="268">
        <v>1728.0</v>
      </c>
      <c r="Q204" s="269"/>
      <c r="R204" s="270">
        <v>1267.0</v>
      </c>
      <c r="S204" s="271">
        <v>1405.0</v>
      </c>
      <c r="T204" s="271">
        <v>1409.0</v>
      </c>
      <c r="U204" s="271">
        <v>1409.0</v>
      </c>
      <c r="V204" s="271">
        <v>1351.0</v>
      </c>
      <c r="W204" s="271">
        <v>1396.0</v>
      </c>
      <c r="X204" s="271">
        <v>1362.0</v>
      </c>
      <c r="Y204" s="271">
        <v>1651.0</v>
      </c>
      <c r="Z204" s="271">
        <v>1516.0</v>
      </c>
      <c r="AA204" s="271">
        <v>1625.0</v>
      </c>
      <c r="AB204" s="271">
        <v>1629.0</v>
      </c>
      <c r="AC204" s="272">
        <v>1443.0</v>
      </c>
      <c r="AD204" s="269"/>
      <c r="AE204" s="266">
        <v>1477.0</v>
      </c>
      <c r="AF204" s="267">
        <v>2000.0</v>
      </c>
      <c r="AG204" s="267">
        <v>1999.0</v>
      </c>
      <c r="AH204" s="267">
        <v>1991.0</v>
      </c>
      <c r="AI204" s="267">
        <v>1762.0</v>
      </c>
      <c r="AJ204" s="267">
        <v>1762.0</v>
      </c>
      <c r="AK204" s="267">
        <v>2178.0</v>
      </c>
      <c r="AL204" s="267"/>
      <c r="AM204" s="267"/>
      <c r="AN204" s="267"/>
      <c r="AO204" s="267"/>
      <c r="AP204" s="267"/>
      <c r="AQ204" s="269"/>
      <c r="AR204" s="270"/>
      <c r="AS204" s="271"/>
      <c r="AT204" s="271"/>
      <c r="AU204" s="271"/>
      <c r="AV204" s="271"/>
      <c r="AW204" s="271"/>
      <c r="AX204" s="271"/>
      <c r="AY204" s="271"/>
      <c r="AZ204" s="271"/>
      <c r="BA204" s="271"/>
      <c r="BB204" s="271"/>
      <c r="BC204" s="272"/>
      <c r="BD204" s="269"/>
    </row>
    <row r="205" ht="15.75" customHeight="1">
      <c r="A205" s="273" t="s">
        <v>276</v>
      </c>
      <c r="B205" s="180" t="s">
        <v>119</v>
      </c>
      <c r="C205" s="264" t="s">
        <v>277</v>
      </c>
      <c r="D205" s="265"/>
      <c r="E205" s="266">
        <v>0.0</v>
      </c>
      <c r="F205" s="267">
        <v>0.0</v>
      </c>
      <c r="G205" s="267">
        <v>0.0</v>
      </c>
      <c r="H205" s="267">
        <v>0.0</v>
      </c>
      <c r="I205" s="267">
        <v>0.0</v>
      </c>
      <c r="J205" s="267">
        <v>0.0</v>
      </c>
      <c r="K205" s="267">
        <v>0.0</v>
      </c>
      <c r="L205" s="267">
        <v>0.0</v>
      </c>
      <c r="M205" s="267">
        <v>0.0</v>
      </c>
      <c r="N205" s="267">
        <v>0.0</v>
      </c>
      <c r="O205" s="267">
        <v>0.0</v>
      </c>
      <c r="P205" s="268">
        <v>0.0</v>
      </c>
      <c r="Q205" s="269"/>
      <c r="R205" s="270">
        <v>0.0</v>
      </c>
      <c r="S205" s="271">
        <v>0.0</v>
      </c>
      <c r="T205" s="271">
        <v>0.0</v>
      </c>
      <c r="U205" s="271">
        <v>0.0</v>
      </c>
      <c r="V205" s="271">
        <v>0.0</v>
      </c>
      <c r="W205" s="271">
        <v>0.0</v>
      </c>
      <c r="X205" s="271">
        <v>0.0</v>
      </c>
      <c r="Y205" s="271">
        <v>0.0</v>
      </c>
      <c r="Z205" s="271">
        <v>0.0</v>
      </c>
      <c r="AA205" s="271">
        <v>0.0</v>
      </c>
      <c r="AB205" s="271">
        <v>0.0</v>
      </c>
      <c r="AC205" s="272">
        <v>0.0</v>
      </c>
      <c r="AD205" s="269"/>
      <c r="AE205" s="266">
        <v>1000.0</v>
      </c>
      <c r="AF205" s="267">
        <v>995.0</v>
      </c>
      <c r="AG205" s="267">
        <v>1300.0</v>
      </c>
      <c r="AH205" s="267">
        <v>1531.0</v>
      </c>
      <c r="AI205" s="267">
        <v>1514.0</v>
      </c>
      <c r="AJ205" s="267">
        <v>1514.0</v>
      </c>
      <c r="AK205" s="267">
        <v>2164.0</v>
      </c>
      <c r="AL205" s="267"/>
      <c r="AM205" s="267"/>
      <c r="AN205" s="267"/>
      <c r="AO205" s="267"/>
      <c r="AP205" s="267"/>
      <c r="AQ205" s="269"/>
      <c r="AR205" s="270"/>
      <c r="AS205" s="271"/>
      <c r="AT205" s="271"/>
      <c r="AU205" s="271"/>
      <c r="AV205" s="271"/>
      <c r="AW205" s="271"/>
      <c r="AX205" s="271"/>
      <c r="AY205" s="271"/>
      <c r="AZ205" s="271"/>
      <c r="BA205" s="271"/>
      <c r="BB205" s="271"/>
      <c r="BC205" s="272"/>
      <c r="BD205" s="269"/>
    </row>
    <row r="206" ht="15.75" customHeight="1">
      <c r="A206" s="273" t="s">
        <v>278</v>
      </c>
      <c r="B206" s="142" t="s">
        <v>119</v>
      </c>
      <c r="C206" s="279" t="s">
        <v>279</v>
      </c>
      <c r="D206" s="280"/>
      <c r="E206" s="281">
        <v>0.0</v>
      </c>
      <c r="F206" s="282">
        <v>0.0</v>
      </c>
      <c r="G206" s="282">
        <v>0.0</v>
      </c>
      <c r="H206" s="282">
        <v>0.0</v>
      </c>
      <c r="I206" s="282">
        <v>0.0</v>
      </c>
      <c r="J206" s="282">
        <v>0.0</v>
      </c>
      <c r="K206" s="282">
        <v>0.0</v>
      </c>
      <c r="L206" s="282">
        <v>0.0</v>
      </c>
      <c r="M206" s="282">
        <v>0.0</v>
      </c>
      <c r="N206" s="282">
        <v>0.0</v>
      </c>
      <c r="O206" s="282">
        <v>0.0</v>
      </c>
      <c r="P206" s="283">
        <v>0.0</v>
      </c>
      <c r="Q206" s="284"/>
      <c r="R206" s="285">
        <v>0.0</v>
      </c>
      <c r="S206" s="286">
        <v>1058.0</v>
      </c>
      <c r="T206" s="286">
        <v>1092.0</v>
      </c>
      <c r="U206" s="286">
        <v>1092.0</v>
      </c>
      <c r="V206" s="286">
        <v>1092.0</v>
      </c>
      <c r="W206" s="286">
        <v>1088.0</v>
      </c>
      <c r="X206" s="286">
        <v>707.0</v>
      </c>
      <c r="Y206" s="286">
        <v>602.0</v>
      </c>
      <c r="Z206" s="286">
        <v>1073.0</v>
      </c>
      <c r="AA206" s="286">
        <v>1069.0</v>
      </c>
      <c r="AB206" s="286">
        <v>1070.0</v>
      </c>
      <c r="AC206" s="287">
        <v>1073.0</v>
      </c>
      <c r="AD206" s="284"/>
      <c r="AE206" s="281">
        <v>1102.0</v>
      </c>
      <c r="AF206" s="282">
        <v>1124.0</v>
      </c>
      <c r="AG206" s="282">
        <v>987.0</v>
      </c>
      <c r="AH206" s="282">
        <v>1086.0</v>
      </c>
      <c r="AI206" s="282">
        <v>1093.0</v>
      </c>
      <c r="AJ206" s="282">
        <v>1079.0</v>
      </c>
      <c r="AK206" s="282">
        <v>1069.0</v>
      </c>
      <c r="AL206" s="282"/>
      <c r="AM206" s="282"/>
      <c r="AN206" s="282"/>
      <c r="AO206" s="282"/>
      <c r="AP206" s="282"/>
      <c r="AQ206" s="284"/>
      <c r="AR206" s="285"/>
      <c r="AS206" s="286"/>
      <c r="AT206" s="286"/>
      <c r="AU206" s="286"/>
      <c r="AV206" s="286"/>
      <c r="AW206" s="286"/>
      <c r="AX206" s="286"/>
      <c r="AY206" s="286"/>
      <c r="AZ206" s="286"/>
      <c r="BA206" s="286"/>
      <c r="BB206" s="286"/>
      <c r="BC206" s="287"/>
      <c r="BD206" s="284"/>
    </row>
    <row r="207" ht="15.75" customHeight="1">
      <c r="A207" s="273" t="s">
        <v>280</v>
      </c>
      <c r="B207" s="142" t="s">
        <v>119</v>
      </c>
      <c r="C207" s="279" t="s">
        <v>281</v>
      </c>
      <c r="D207" s="280"/>
      <c r="E207" s="281">
        <v>0.0</v>
      </c>
      <c r="F207" s="282">
        <v>0.0</v>
      </c>
      <c r="G207" s="282">
        <v>0.0</v>
      </c>
      <c r="H207" s="282">
        <v>0.0</v>
      </c>
      <c r="I207" s="282">
        <v>0.0</v>
      </c>
      <c r="J207" s="282">
        <v>0.0</v>
      </c>
      <c r="K207" s="282">
        <v>0.0</v>
      </c>
      <c r="L207" s="282">
        <v>0.0</v>
      </c>
      <c r="M207" s="282">
        <v>0.0</v>
      </c>
      <c r="N207" s="282">
        <v>0.0</v>
      </c>
      <c r="O207" s="282">
        <v>0.0</v>
      </c>
      <c r="P207" s="283">
        <v>0.0</v>
      </c>
      <c r="Q207" s="284"/>
      <c r="R207" s="285">
        <v>0.0</v>
      </c>
      <c r="S207" s="286">
        <v>0.0</v>
      </c>
      <c r="T207" s="286">
        <v>0.0</v>
      </c>
      <c r="U207" s="286">
        <v>0.0</v>
      </c>
      <c r="V207" s="286">
        <v>0.0</v>
      </c>
      <c r="W207" s="286">
        <v>0.0</v>
      </c>
      <c r="X207" s="286">
        <v>0.0</v>
      </c>
      <c r="Y207" s="286">
        <v>0.0</v>
      </c>
      <c r="Z207" s="286">
        <v>0.0</v>
      </c>
      <c r="AA207" s="286">
        <v>0.0</v>
      </c>
      <c r="AB207" s="286">
        <v>0.0</v>
      </c>
      <c r="AC207" s="287">
        <v>0.0</v>
      </c>
      <c r="AD207" s="284"/>
      <c r="AE207" s="281">
        <v>0.0</v>
      </c>
      <c r="AF207" s="282">
        <v>0.0</v>
      </c>
      <c r="AG207" s="282">
        <v>389.0</v>
      </c>
      <c r="AH207" s="282">
        <v>888.0</v>
      </c>
      <c r="AI207" s="282">
        <v>1047.0</v>
      </c>
      <c r="AJ207" s="282">
        <v>1047.0</v>
      </c>
      <c r="AK207" s="282">
        <v>1029.0</v>
      </c>
      <c r="AL207" s="282"/>
      <c r="AM207" s="282"/>
      <c r="AN207" s="282"/>
      <c r="AO207" s="282"/>
      <c r="AP207" s="282"/>
      <c r="AQ207" s="284"/>
      <c r="AR207" s="285"/>
      <c r="AS207" s="286"/>
      <c r="AT207" s="286"/>
      <c r="AU207" s="286"/>
      <c r="AV207" s="286"/>
      <c r="AW207" s="286"/>
      <c r="AX207" s="286"/>
      <c r="AY207" s="286"/>
      <c r="AZ207" s="286"/>
      <c r="BA207" s="286"/>
      <c r="BB207" s="286"/>
      <c r="BC207" s="287"/>
      <c r="BD207" s="284"/>
    </row>
    <row r="208" ht="15.75" customHeight="1">
      <c r="A208" s="273" t="s">
        <v>282</v>
      </c>
      <c r="B208" s="180" t="s">
        <v>119</v>
      </c>
      <c r="C208" s="264" t="s">
        <v>283</v>
      </c>
      <c r="D208" s="265"/>
      <c r="E208" s="266">
        <v>0.0</v>
      </c>
      <c r="F208" s="267">
        <v>0.0</v>
      </c>
      <c r="G208" s="267">
        <v>0.0</v>
      </c>
      <c r="H208" s="267">
        <v>0.0</v>
      </c>
      <c r="I208" s="267">
        <v>0.0</v>
      </c>
      <c r="J208" s="267">
        <v>0.0</v>
      </c>
      <c r="K208" s="267">
        <v>0.0</v>
      </c>
      <c r="L208" s="267">
        <v>0.0</v>
      </c>
      <c r="M208" s="267">
        <v>0.0</v>
      </c>
      <c r="N208" s="267">
        <v>0.0</v>
      </c>
      <c r="O208" s="267">
        <v>0.0</v>
      </c>
      <c r="P208" s="268">
        <v>0.0</v>
      </c>
      <c r="Q208" s="269"/>
      <c r="R208" s="270">
        <v>0.0</v>
      </c>
      <c r="S208" s="271">
        <v>0.0</v>
      </c>
      <c r="T208" s="271">
        <v>0.0</v>
      </c>
      <c r="U208" s="271">
        <v>0.0</v>
      </c>
      <c r="V208" s="271">
        <v>0.0</v>
      </c>
      <c r="W208" s="271">
        <v>0.0</v>
      </c>
      <c r="X208" s="271">
        <v>0.0</v>
      </c>
      <c r="Y208" s="271">
        <v>0.0</v>
      </c>
      <c r="Z208" s="271">
        <v>0.0</v>
      </c>
      <c r="AA208" s="271">
        <v>0.0</v>
      </c>
      <c r="AB208" s="271">
        <v>0.0</v>
      </c>
      <c r="AC208" s="272">
        <v>0.0</v>
      </c>
      <c r="AD208" s="269"/>
      <c r="AE208" s="266">
        <v>0.0</v>
      </c>
      <c r="AF208" s="267">
        <v>189.0</v>
      </c>
      <c r="AG208" s="267">
        <v>724.0</v>
      </c>
      <c r="AH208" s="267">
        <v>835.0</v>
      </c>
      <c r="AI208" s="267">
        <v>919.0</v>
      </c>
      <c r="AJ208" s="267">
        <v>918.0</v>
      </c>
      <c r="AK208" s="267">
        <v>912.0</v>
      </c>
      <c r="AL208" s="267"/>
      <c r="AM208" s="267"/>
      <c r="AN208" s="267"/>
      <c r="AO208" s="267"/>
      <c r="AP208" s="267"/>
      <c r="AQ208" s="269"/>
      <c r="AR208" s="270"/>
      <c r="AS208" s="271"/>
      <c r="AT208" s="271"/>
      <c r="AU208" s="271"/>
      <c r="AV208" s="271"/>
      <c r="AW208" s="271"/>
      <c r="AX208" s="271"/>
      <c r="AY208" s="271"/>
      <c r="AZ208" s="271"/>
      <c r="BA208" s="271"/>
      <c r="BB208" s="271"/>
      <c r="BC208" s="272"/>
      <c r="BD208" s="269"/>
    </row>
    <row r="209" ht="15.75" customHeight="1">
      <c r="A209" s="273" t="s">
        <v>284</v>
      </c>
      <c r="B209" s="180" t="s">
        <v>119</v>
      </c>
      <c r="C209" s="264" t="s">
        <v>285</v>
      </c>
      <c r="D209" s="265"/>
      <c r="E209" s="266">
        <v>0.0</v>
      </c>
      <c r="F209" s="267">
        <v>0.0</v>
      </c>
      <c r="G209" s="267">
        <v>0.0</v>
      </c>
      <c r="H209" s="267">
        <v>0.0</v>
      </c>
      <c r="I209" s="267">
        <v>0.0</v>
      </c>
      <c r="J209" s="267">
        <v>0.0</v>
      </c>
      <c r="K209" s="267">
        <v>0.0</v>
      </c>
      <c r="L209" s="267">
        <v>0.0</v>
      </c>
      <c r="M209" s="267">
        <v>0.0</v>
      </c>
      <c r="N209" s="267">
        <v>0.0</v>
      </c>
      <c r="O209" s="267">
        <v>0.0</v>
      </c>
      <c r="P209" s="268">
        <v>86.0</v>
      </c>
      <c r="Q209" s="269"/>
      <c r="R209" s="270">
        <v>0.0</v>
      </c>
      <c r="S209" s="271">
        <v>921.0</v>
      </c>
      <c r="T209" s="271">
        <v>921.0</v>
      </c>
      <c r="U209" s="271">
        <v>921.0</v>
      </c>
      <c r="V209" s="271">
        <v>921.0</v>
      </c>
      <c r="W209" s="271">
        <v>921.0</v>
      </c>
      <c r="X209" s="271">
        <v>910.0</v>
      </c>
      <c r="Y209" s="271">
        <v>917.0</v>
      </c>
      <c r="Z209" s="271">
        <v>912.0</v>
      </c>
      <c r="AA209" s="271">
        <v>910.0</v>
      </c>
      <c r="AB209" s="271">
        <v>911.0</v>
      </c>
      <c r="AC209" s="272">
        <v>913.0</v>
      </c>
      <c r="AD209" s="269"/>
      <c r="AE209" s="266">
        <v>725.0</v>
      </c>
      <c r="AF209" s="267">
        <v>925.0</v>
      </c>
      <c r="AG209" s="267">
        <v>924.0</v>
      </c>
      <c r="AH209" s="267">
        <v>922.0</v>
      </c>
      <c r="AI209" s="267">
        <v>922.0</v>
      </c>
      <c r="AJ209" s="267">
        <v>922.0</v>
      </c>
      <c r="AK209" s="267">
        <v>854.0</v>
      </c>
      <c r="AL209" s="267"/>
      <c r="AM209" s="267"/>
      <c r="AN209" s="267"/>
      <c r="AO209" s="267"/>
      <c r="AP209" s="267"/>
      <c r="AQ209" s="269"/>
      <c r="AR209" s="270"/>
      <c r="AS209" s="271"/>
      <c r="AT209" s="271"/>
      <c r="AU209" s="271"/>
      <c r="AV209" s="271"/>
      <c r="AW209" s="271"/>
      <c r="AX209" s="271"/>
      <c r="AY209" s="271"/>
      <c r="AZ209" s="271"/>
      <c r="BA209" s="271"/>
      <c r="BB209" s="271"/>
      <c r="BC209" s="272"/>
      <c r="BD209" s="269"/>
    </row>
    <row r="210" ht="15.75" customHeight="1">
      <c r="A210" s="273" t="s">
        <v>286</v>
      </c>
      <c r="B210" s="142" t="s">
        <v>119</v>
      </c>
      <c r="C210" s="279" t="s">
        <v>287</v>
      </c>
      <c r="D210" s="280"/>
      <c r="E210" s="281">
        <v>400.0</v>
      </c>
      <c r="F210" s="282">
        <v>504.63</v>
      </c>
      <c r="G210" s="282">
        <v>700.0</v>
      </c>
      <c r="H210" s="282">
        <v>200.0</v>
      </c>
      <c r="I210" s="282">
        <v>500.0</v>
      </c>
      <c r="J210" s="282">
        <v>217.0</v>
      </c>
      <c r="K210" s="282">
        <v>0.0</v>
      </c>
      <c r="L210" s="282">
        <v>519.0</v>
      </c>
      <c r="M210" s="282">
        <v>750.0</v>
      </c>
      <c r="N210" s="282">
        <v>650.0</v>
      </c>
      <c r="O210" s="282">
        <v>900.0</v>
      </c>
      <c r="P210" s="283">
        <v>924.0</v>
      </c>
      <c r="Q210" s="284"/>
      <c r="R210" s="285">
        <v>700.0</v>
      </c>
      <c r="S210" s="286">
        <v>1002.0</v>
      </c>
      <c r="T210" s="286">
        <v>1005.0</v>
      </c>
      <c r="U210" s="286">
        <v>1000.0</v>
      </c>
      <c r="V210" s="286">
        <v>1056.0</v>
      </c>
      <c r="W210" s="286">
        <v>1101.0</v>
      </c>
      <c r="X210" s="286">
        <v>1074.0</v>
      </c>
      <c r="Y210" s="286">
        <v>1094.0</v>
      </c>
      <c r="Z210" s="286">
        <v>1084.0</v>
      </c>
      <c r="AA210" s="286">
        <v>966.0</v>
      </c>
      <c r="AB210" s="286">
        <v>1084.0</v>
      </c>
      <c r="AC210" s="287">
        <v>1086.0</v>
      </c>
      <c r="AD210" s="284"/>
      <c r="AE210" s="281">
        <v>1062.0</v>
      </c>
      <c r="AF210" s="282">
        <v>793.0</v>
      </c>
      <c r="AG210" s="282">
        <v>109.0</v>
      </c>
      <c r="AH210" s="282">
        <v>381.0</v>
      </c>
      <c r="AI210" s="282">
        <v>629.0</v>
      </c>
      <c r="AJ210" s="282">
        <v>997.0</v>
      </c>
      <c r="AK210" s="282">
        <v>647.0</v>
      </c>
      <c r="AL210" s="282"/>
      <c r="AM210" s="282"/>
      <c r="AN210" s="282"/>
      <c r="AO210" s="282"/>
      <c r="AP210" s="282"/>
      <c r="AQ210" s="284"/>
      <c r="AR210" s="285"/>
      <c r="AS210" s="286"/>
      <c r="AT210" s="286"/>
      <c r="AU210" s="286"/>
      <c r="AV210" s="286"/>
      <c r="AW210" s="286"/>
      <c r="AX210" s="286"/>
      <c r="AY210" s="286"/>
      <c r="AZ210" s="286"/>
      <c r="BA210" s="286"/>
      <c r="BB210" s="286"/>
      <c r="BC210" s="287"/>
      <c r="BD210" s="284"/>
    </row>
    <row r="211" ht="15.75" customHeight="1">
      <c r="A211" s="273" t="s">
        <v>288</v>
      </c>
      <c r="B211" s="142" t="s">
        <v>119</v>
      </c>
      <c r="C211" s="279" t="s">
        <v>289</v>
      </c>
      <c r="D211" s="280"/>
      <c r="E211" s="281">
        <v>0.0</v>
      </c>
      <c r="F211" s="282">
        <v>0.0</v>
      </c>
      <c r="G211" s="282">
        <v>0.0</v>
      </c>
      <c r="H211" s="282">
        <v>0.0</v>
      </c>
      <c r="I211" s="282">
        <v>0.0</v>
      </c>
      <c r="J211" s="282">
        <v>0.0</v>
      </c>
      <c r="K211" s="282">
        <v>0.0</v>
      </c>
      <c r="L211" s="282">
        <v>0.0</v>
      </c>
      <c r="M211" s="282">
        <v>0.0</v>
      </c>
      <c r="N211" s="282">
        <v>0.0</v>
      </c>
      <c r="O211" s="282">
        <v>0.0</v>
      </c>
      <c r="P211" s="283">
        <v>0.0</v>
      </c>
      <c r="Q211" s="284"/>
      <c r="R211" s="285">
        <v>0.0</v>
      </c>
      <c r="S211" s="286">
        <v>0.0</v>
      </c>
      <c r="T211" s="286">
        <v>0.0</v>
      </c>
      <c r="U211" s="286">
        <v>0.0</v>
      </c>
      <c r="V211" s="286">
        <v>0.0</v>
      </c>
      <c r="W211" s="286">
        <v>0.0</v>
      </c>
      <c r="X211" s="286">
        <v>0.0</v>
      </c>
      <c r="Y211" s="286">
        <v>0.0</v>
      </c>
      <c r="Z211" s="286">
        <v>0.0</v>
      </c>
      <c r="AA211" s="286">
        <v>0.0</v>
      </c>
      <c r="AB211" s="286">
        <v>0.0</v>
      </c>
      <c r="AC211" s="287">
        <v>0.0</v>
      </c>
      <c r="AD211" s="284"/>
      <c r="AE211" s="281">
        <v>0.0</v>
      </c>
      <c r="AF211" s="282">
        <v>0.0</v>
      </c>
      <c r="AG211" s="282">
        <v>0.0</v>
      </c>
      <c r="AH211" s="282">
        <v>0.0</v>
      </c>
      <c r="AI211" s="282">
        <v>420.0</v>
      </c>
      <c r="AJ211" s="282">
        <v>420.0</v>
      </c>
      <c r="AK211" s="282">
        <v>713.0</v>
      </c>
      <c r="AL211" s="282"/>
      <c r="AM211" s="282"/>
      <c r="AN211" s="282"/>
      <c r="AO211" s="282"/>
      <c r="AP211" s="282"/>
      <c r="AQ211" s="284"/>
      <c r="AR211" s="285"/>
      <c r="AS211" s="286"/>
      <c r="AT211" s="286"/>
      <c r="AU211" s="286"/>
      <c r="AV211" s="286"/>
      <c r="AW211" s="286"/>
      <c r="AX211" s="286"/>
      <c r="AY211" s="286"/>
      <c r="AZ211" s="286"/>
      <c r="BA211" s="286"/>
      <c r="BB211" s="286"/>
      <c r="BC211" s="287"/>
      <c r="BD211" s="284"/>
    </row>
    <row r="212" ht="15.75" customHeight="1">
      <c r="A212" s="273" t="s">
        <v>290</v>
      </c>
      <c r="B212" s="180" t="s">
        <v>119</v>
      </c>
      <c r="C212" s="264" t="s">
        <v>291</v>
      </c>
      <c r="D212" s="265"/>
      <c r="E212" s="266">
        <v>291.37</v>
      </c>
      <c r="F212" s="267">
        <v>0.0</v>
      </c>
      <c r="G212" s="267">
        <v>0.0</v>
      </c>
      <c r="H212" s="267">
        <v>0.0</v>
      </c>
      <c r="I212" s="267">
        <v>0.0</v>
      </c>
      <c r="J212" s="267">
        <v>0.0</v>
      </c>
      <c r="K212" s="267">
        <v>0.0</v>
      </c>
      <c r="L212" s="267">
        <v>0.0</v>
      </c>
      <c r="M212" s="267">
        <v>0.0</v>
      </c>
      <c r="N212" s="267">
        <v>0.0</v>
      </c>
      <c r="O212" s="267">
        <v>0.0</v>
      </c>
      <c r="P212" s="268">
        <v>0.0</v>
      </c>
      <c r="Q212" s="269"/>
      <c r="R212" s="270">
        <v>0.0</v>
      </c>
      <c r="S212" s="271">
        <v>0.0</v>
      </c>
      <c r="T212" s="271">
        <v>0.0</v>
      </c>
      <c r="U212" s="271">
        <v>0.0</v>
      </c>
      <c r="V212" s="271">
        <v>0.0</v>
      </c>
      <c r="W212" s="271">
        <v>0.0</v>
      </c>
      <c r="X212" s="271">
        <v>0.0</v>
      </c>
      <c r="Y212" s="271">
        <v>0.0</v>
      </c>
      <c r="Z212" s="271">
        <v>0.0</v>
      </c>
      <c r="AA212" s="271">
        <v>0.0</v>
      </c>
      <c r="AB212" s="271">
        <v>0.0</v>
      </c>
      <c r="AC212" s="272">
        <v>0.0</v>
      </c>
      <c r="AD212" s="269"/>
      <c r="AE212" s="266">
        <v>0.0</v>
      </c>
      <c r="AF212" s="267">
        <v>0.0</v>
      </c>
      <c r="AG212" s="267">
        <v>0.0</v>
      </c>
      <c r="AH212" s="267">
        <v>0.0</v>
      </c>
      <c r="AI212" s="267"/>
      <c r="AJ212" s="267"/>
      <c r="AK212" s="267"/>
      <c r="AL212" s="267"/>
      <c r="AM212" s="267"/>
      <c r="AN212" s="267"/>
      <c r="AO212" s="267"/>
      <c r="AP212" s="267"/>
      <c r="AQ212" s="269"/>
      <c r="AR212" s="270"/>
      <c r="AS212" s="271"/>
      <c r="AT212" s="271"/>
      <c r="AU212" s="271"/>
      <c r="AV212" s="271"/>
      <c r="AW212" s="271"/>
      <c r="AX212" s="271"/>
      <c r="AY212" s="271"/>
      <c r="AZ212" s="271"/>
      <c r="BA212" s="271"/>
      <c r="BB212" s="271"/>
      <c r="BC212" s="272"/>
      <c r="BD212" s="269"/>
    </row>
    <row r="213" ht="15.75" customHeight="1">
      <c r="A213" s="273" t="s">
        <v>292</v>
      </c>
      <c r="B213" s="180" t="s">
        <v>119</v>
      </c>
      <c r="C213" s="264" t="s">
        <v>293</v>
      </c>
      <c r="D213" s="265"/>
      <c r="E213" s="266">
        <v>0.0</v>
      </c>
      <c r="F213" s="267">
        <v>0.0</v>
      </c>
      <c r="G213" s="267">
        <v>0.0</v>
      </c>
      <c r="H213" s="267">
        <v>0.0</v>
      </c>
      <c r="I213" s="267">
        <v>0.0</v>
      </c>
      <c r="J213" s="267">
        <v>0.0</v>
      </c>
      <c r="K213" s="267">
        <v>0.0</v>
      </c>
      <c r="L213" s="267">
        <v>0.0</v>
      </c>
      <c r="M213" s="267">
        <v>0.0</v>
      </c>
      <c r="N213" s="267">
        <v>0.0</v>
      </c>
      <c r="O213" s="267">
        <v>0.0</v>
      </c>
      <c r="P213" s="268">
        <v>0.0</v>
      </c>
      <c r="Q213" s="269"/>
      <c r="R213" s="270">
        <v>0.0</v>
      </c>
      <c r="S213" s="271">
        <v>0.0</v>
      </c>
      <c r="T213" s="271">
        <v>0.0</v>
      </c>
      <c r="U213" s="271">
        <v>0.0</v>
      </c>
      <c r="V213" s="271">
        <v>0.0</v>
      </c>
      <c r="W213" s="271">
        <v>0.0</v>
      </c>
      <c r="X213" s="271">
        <v>0.0</v>
      </c>
      <c r="Y213" s="271">
        <v>0.0</v>
      </c>
      <c r="Z213" s="271">
        <v>0.0</v>
      </c>
      <c r="AA213" s="271">
        <v>0.0</v>
      </c>
      <c r="AB213" s="271">
        <v>0.0</v>
      </c>
      <c r="AC213" s="272">
        <v>0.0</v>
      </c>
      <c r="AD213" s="269"/>
      <c r="AE213" s="266">
        <v>0.0</v>
      </c>
      <c r="AF213" s="267">
        <v>0.0</v>
      </c>
      <c r="AG213" s="267">
        <v>0.0</v>
      </c>
      <c r="AH213" s="267">
        <v>0.0</v>
      </c>
      <c r="AI213" s="267"/>
      <c r="AJ213" s="267"/>
      <c r="AK213" s="267"/>
      <c r="AL213" s="267"/>
      <c r="AM213" s="267"/>
      <c r="AN213" s="267"/>
      <c r="AO213" s="267"/>
      <c r="AP213" s="267"/>
      <c r="AQ213" s="269"/>
      <c r="AR213" s="270"/>
      <c r="AS213" s="271"/>
      <c r="AT213" s="271"/>
      <c r="AU213" s="271"/>
      <c r="AV213" s="271"/>
      <c r="AW213" s="271"/>
      <c r="AX213" s="271"/>
      <c r="AY213" s="271"/>
      <c r="AZ213" s="271"/>
      <c r="BA213" s="271"/>
      <c r="BB213" s="271"/>
      <c r="BC213" s="272"/>
      <c r="BD213" s="269"/>
    </row>
    <row r="214" ht="15.75" customHeight="1">
      <c r="A214" s="273" t="s">
        <v>294</v>
      </c>
      <c r="B214" s="142" t="s">
        <v>119</v>
      </c>
      <c r="C214" s="279" t="s">
        <v>295</v>
      </c>
      <c r="D214" s="280"/>
      <c r="E214" s="281">
        <v>0.0</v>
      </c>
      <c r="F214" s="282">
        <v>0.0</v>
      </c>
      <c r="G214" s="282">
        <v>0.0</v>
      </c>
      <c r="H214" s="282">
        <v>0.0</v>
      </c>
      <c r="I214" s="282">
        <v>0.0</v>
      </c>
      <c r="J214" s="282">
        <v>0.0</v>
      </c>
      <c r="K214" s="282">
        <v>0.0</v>
      </c>
      <c r="L214" s="282">
        <v>0.0</v>
      </c>
      <c r="M214" s="282">
        <v>0.0</v>
      </c>
      <c r="N214" s="282">
        <v>0.0</v>
      </c>
      <c r="O214" s="282">
        <v>0.0</v>
      </c>
      <c r="P214" s="283">
        <v>0.0</v>
      </c>
      <c r="Q214" s="284"/>
      <c r="R214" s="285">
        <v>2569.0</v>
      </c>
      <c r="S214" s="286">
        <v>400.0</v>
      </c>
      <c r="T214" s="286">
        <v>0.0</v>
      </c>
      <c r="U214" s="286">
        <v>0.0</v>
      </c>
      <c r="V214" s="286">
        <v>0.0</v>
      </c>
      <c r="W214" s="286">
        <v>2535.0</v>
      </c>
      <c r="X214" s="286">
        <v>0.0</v>
      </c>
      <c r="Y214" s="286">
        <v>0.0</v>
      </c>
      <c r="Z214" s="286">
        <v>1355.0</v>
      </c>
      <c r="AA214" s="286">
        <v>0.0</v>
      </c>
      <c r="AB214" s="286">
        <v>0.0</v>
      </c>
      <c r="AC214" s="287">
        <v>3015.0</v>
      </c>
      <c r="AD214" s="284"/>
      <c r="AE214" s="281">
        <v>6121.0</v>
      </c>
      <c r="AF214" s="282">
        <v>0.0</v>
      </c>
      <c r="AG214" s="282">
        <v>0.0</v>
      </c>
      <c r="AH214" s="282">
        <v>0.0</v>
      </c>
      <c r="AI214" s="282">
        <v>2627.0</v>
      </c>
      <c r="AJ214" s="282">
        <v>4387.0</v>
      </c>
      <c r="AK214" s="282"/>
      <c r="AL214" s="282"/>
      <c r="AM214" s="282"/>
      <c r="AN214" s="282"/>
      <c r="AO214" s="282"/>
      <c r="AP214" s="282"/>
      <c r="AQ214" s="284"/>
      <c r="AR214" s="285"/>
      <c r="AS214" s="286"/>
      <c r="AT214" s="286"/>
      <c r="AU214" s="286"/>
      <c r="AV214" s="286"/>
      <c r="AW214" s="286"/>
      <c r="AX214" s="286"/>
      <c r="AY214" s="286"/>
      <c r="AZ214" s="286"/>
      <c r="BA214" s="286"/>
      <c r="BB214" s="286"/>
      <c r="BC214" s="287"/>
      <c r="BD214" s="284"/>
    </row>
    <row r="215" ht="15.75" customHeight="1">
      <c r="A215" s="273" t="s">
        <v>296</v>
      </c>
      <c r="B215" s="142" t="s">
        <v>119</v>
      </c>
      <c r="C215" s="279" t="s">
        <v>297</v>
      </c>
      <c r="D215" s="280"/>
      <c r="E215" s="281">
        <v>0.0</v>
      </c>
      <c r="F215" s="282">
        <v>0.0</v>
      </c>
      <c r="G215" s="282">
        <v>0.0</v>
      </c>
      <c r="H215" s="282">
        <v>0.0</v>
      </c>
      <c r="I215" s="282">
        <v>0.0</v>
      </c>
      <c r="J215" s="282">
        <v>0.0</v>
      </c>
      <c r="K215" s="282">
        <v>0.0</v>
      </c>
      <c r="L215" s="282">
        <v>0.0</v>
      </c>
      <c r="M215" s="282">
        <v>0.0</v>
      </c>
      <c r="N215" s="282">
        <v>0.0</v>
      </c>
      <c r="O215" s="282">
        <v>0.0</v>
      </c>
      <c r="P215" s="283">
        <v>0.0</v>
      </c>
      <c r="Q215" s="284"/>
      <c r="R215" s="285">
        <v>0.0</v>
      </c>
      <c r="S215" s="286">
        <v>0.0</v>
      </c>
      <c r="T215" s="286">
        <v>0.0</v>
      </c>
      <c r="U215" s="286">
        <v>0.0</v>
      </c>
      <c r="V215" s="286">
        <v>0.0</v>
      </c>
      <c r="W215" s="286">
        <v>0.0</v>
      </c>
      <c r="X215" s="286">
        <v>0.0</v>
      </c>
      <c r="Y215" s="286">
        <v>0.0</v>
      </c>
      <c r="Z215" s="286">
        <v>0.0</v>
      </c>
      <c r="AA215" s="286">
        <v>0.0</v>
      </c>
      <c r="AB215" s="286">
        <v>0.0</v>
      </c>
      <c r="AC215" s="287">
        <v>0.0</v>
      </c>
      <c r="AD215" s="284"/>
      <c r="AE215" s="281">
        <v>0.0</v>
      </c>
      <c r="AF215" s="282">
        <v>1000.0</v>
      </c>
      <c r="AG215" s="282">
        <v>400.0</v>
      </c>
      <c r="AH215" s="282">
        <v>0.0</v>
      </c>
      <c r="AI215" s="282"/>
      <c r="AJ215" s="282">
        <v>1175.0</v>
      </c>
      <c r="AK215" s="282"/>
      <c r="AL215" s="282"/>
      <c r="AM215" s="282"/>
      <c r="AN215" s="282"/>
      <c r="AO215" s="282"/>
      <c r="AP215" s="282"/>
      <c r="AQ215" s="284"/>
      <c r="AR215" s="285"/>
      <c r="AS215" s="286"/>
      <c r="AT215" s="286"/>
      <c r="AU215" s="286"/>
      <c r="AV215" s="286"/>
      <c r="AW215" s="286"/>
      <c r="AX215" s="286"/>
      <c r="AY215" s="286"/>
      <c r="AZ215" s="286"/>
      <c r="BA215" s="286"/>
      <c r="BB215" s="286"/>
      <c r="BC215" s="287"/>
      <c r="BD215" s="284"/>
    </row>
    <row r="216" ht="15.75" customHeight="1">
      <c r="A216" s="273" t="s">
        <v>298</v>
      </c>
      <c r="B216" s="180" t="s">
        <v>119</v>
      </c>
      <c r="C216" s="264" t="s">
        <v>299</v>
      </c>
      <c r="D216" s="265"/>
      <c r="E216" s="266">
        <v>0.0</v>
      </c>
      <c r="F216" s="267">
        <v>0.0</v>
      </c>
      <c r="G216" s="267">
        <v>0.0</v>
      </c>
      <c r="H216" s="267">
        <v>0.0</v>
      </c>
      <c r="I216" s="267">
        <v>0.0</v>
      </c>
      <c r="J216" s="267">
        <v>0.0</v>
      </c>
      <c r="K216" s="267">
        <v>0.0</v>
      </c>
      <c r="L216" s="267">
        <v>0.0</v>
      </c>
      <c r="M216" s="267">
        <v>0.0</v>
      </c>
      <c r="N216" s="267">
        <v>0.0</v>
      </c>
      <c r="O216" s="267">
        <v>0.0</v>
      </c>
      <c r="P216" s="268">
        <v>0.0</v>
      </c>
      <c r="Q216" s="269"/>
      <c r="R216" s="270">
        <v>0.0</v>
      </c>
      <c r="S216" s="271">
        <v>0.0</v>
      </c>
      <c r="T216" s="271">
        <v>0.0</v>
      </c>
      <c r="U216" s="271">
        <v>0.0</v>
      </c>
      <c r="V216" s="271">
        <v>0.0</v>
      </c>
      <c r="W216" s="271">
        <v>0.0</v>
      </c>
      <c r="X216" s="271">
        <v>0.0</v>
      </c>
      <c r="Y216" s="271">
        <v>0.0</v>
      </c>
      <c r="Z216" s="271">
        <v>0.0</v>
      </c>
      <c r="AA216" s="271">
        <v>0.0</v>
      </c>
      <c r="AB216" s="271">
        <v>0.0</v>
      </c>
      <c r="AC216" s="272">
        <v>0.0</v>
      </c>
      <c r="AD216" s="269"/>
      <c r="AE216" s="266">
        <v>0.0</v>
      </c>
      <c r="AF216" s="267">
        <v>0.0</v>
      </c>
      <c r="AG216" s="267">
        <v>0.0</v>
      </c>
      <c r="AH216" s="267">
        <v>0.0</v>
      </c>
      <c r="AI216" s="267"/>
      <c r="AJ216" s="267">
        <v>513.04</v>
      </c>
      <c r="AK216" s="267"/>
      <c r="AL216" s="267"/>
      <c r="AM216" s="267"/>
      <c r="AN216" s="267"/>
      <c r="AO216" s="267"/>
      <c r="AP216" s="267"/>
      <c r="AQ216" s="269"/>
      <c r="AR216" s="270"/>
      <c r="AS216" s="271"/>
      <c r="AT216" s="271"/>
      <c r="AU216" s="271"/>
      <c r="AV216" s="271"/>
      <c r="AW216" s="271"/>
      <c r="AX216" s="271"/>
      <c r="AY216" s="271"/>
      <c r="AZ216" s="271"/>
      <c r="BA216" s="271"/>
      <c r="BB216" s="271"/>
      <c r="BC216" s="272"/>
      <c r="BD216" s="269"/>
    </row>
    <row r="217" ht="15.75" customHeight="1">
      <c r="A217" s="273" t="s">
        <v>300</v>
      </c>
      <c r="B217" s="180" t="s">
        <v>119</v>
      </c>
      <c r="C217" s="264" t="s">
        <v>301</v>
      </c>
      <c r="D217" s="265"/>
      <c r="E217" s="266">
        <v>0.0</v>
      </c>
      <c r="F217" s="267">
        <v>0.0</v>
      </c>
      <c r="G217" s="267">
        <v>0.0</v>
      </c>
      <c r="H217" s="267">
        <v>0.0</v>
      </c>
      <c r="I217" s="267">
        <v>0.0</v>
      </c>
      <c r="J217" s="267">
        <v>0.0</v>
      </c>
      <c r="K217" s="267">
        <v>0.0</v>
      </c>
      <c r="L217" s="267">
        <v>0.0</v>
      </c>
      <c r="M217" s="267">
        <v>0.0</v>
      </c>
      <c r="N217" s="267">
        <v>0.0</v>
      </c>
      <c r="O217" s="267">
        <v>0.0</v>
      </c>
      <c r="P217" s="268">
        <v>0.0</v>
      </c>
      <c r="Q217" s="269"/>
      <c r="R217" s="270">
        <v>0.0</v>
      </c>
      <c r="S217" s="271">
        <v>0.0</v>
      </c>
      <c r="T217" s="271">
        <v>0.0</v>
      </c>
      <c r="U217" s="271">
        <v>0.0</v>
      </c>
      <c r="V217" s="271">
        <v>0.0</v>
      </c>
      <c r="W217" s="271">
        <v>0.0</v>
      </c>
      <c r="X217" s="271">
        <v>0.0</v>
      </c>
      <c r="Y217" s="271">
        <v>0.0</v>
      </c>
      <c r="Z217" s="271">
        <v>0.0</v>
      </c>
      <c r="AA217" s="271">
        <v>0.0</v>
      </c>
      <c r="AB217" s="271">
        <v>0.0</v>
      </c>
      <c r="AC217" s="272">
        <v>0.0</v>
      </c>
      <c r="AD217" s="269"/>
      <c r="AE217" s="266">
        <v>0.0</v>
      </c>
      <c r="AF217" s="267">
        <v>0.0</v>
      </c>
      <c r="AG217" s="267">
        <v>0.0</v>
      </c>
      <c r="AH217" s="267">
        <v>0.0</v>
      </c>
      <c r="AI217" s="267"/>
      <c r="AJ217" s="267">
        <v>691.0</v>
      </c>
      <c r="AK217" s="267"/>
      <c r="AL217" s="267"/>
      <c r="AM217" s="267"/>
      <c r="AN217" s="267"/>
      <c r="AO217" s="267"/>
      <c r="AP217" s="267"/>
      <c r="AQ217" s="269"/>
      <c r="AR217" s="270"/>
      <c r="AS217" s="271"/>
      <c r="AT217" s="271"/>
      <c r="AU217" s="271"/>
      <c r="AV217" s="271"/>
      <c r="AW217" s="271"/>
      <c r="AX217" s="271"/>
      <c r="AY217" s="271"/>
      <c r="AZ217" s="271"/>
      <c r="BA217" s="271"/>
      <c r="BB217" s="271"/>
      <c r="BC217" s="272"/>
      <c r="BD217" s="269"/>
    </row>
    <row r="218" ht="15.75" customHeight="1">
      <c r="A218" s="273" t="s">
        <v>302</v>
      </c>
      <c r="B218" s="142" t="s">
        <v>119</v>
      </c>
      <c r="C218" s="279" t="s">
        <v>303</v>
      </c>
      <c r="D218" s="280"/>
      <c r="E218" s="281">
        <v>0.0</v>
      </c>
      <c r="F218" s="282">
        <v>0.0</v>
      </c>
      <c r="G218" s="282">
        <v>0.0</v>
      </c>
      <c r="H218" s="282">
        <v>0.0</v>
      </c>
      <c r="I218" s="282">
        <v>0.0</v>
      </c>
      <c r="J218" s="282">
        <v>0.0</v>
      </c>
      <c r="K218" s="282">
        <v>0.0</v>
      </c>
      <c r="L218" s="282">
        <v>0.0</v>
      </c>
      <c r="M218" s="282">
        <v>0.0</v>
      </c>
      <c r="N218" s="282">
        <v>0.0</v>
      </c>
      <c r="O218" s="282">
        <v>0.0</v>
      </c>
      <c r="P218" s="283">
        <v>0.0</v>
      </c>
      <c r="Q218" s="284"/>
      <c r="R218" s="285">
        <v>0.0</v>
      </c>
      <c r="S218" s="286">
        <v>0.0</v>
      </c>
      <c r="T218" s="286">
        <v>0.0</v>
      </c>
      <c r="U218" s="286">
        <v>0.0</v>
      </c>
      <c r="V218" s="286">
        <v>0.0</v>
      </c>
      <c r="W218" s="286">
        <v>0.0</v>
      </c>
      <c r="X218" s="286">
        <v>0.0</v>
      </c>
      <c r="Y218" s="286">
        <v>0.0</v>
      </c>
      <c r="Z218" s="286">
        <v>0.0</v>
      </c>
      <c r="AA218" s="286">
        <v>0.0</v>
      </c>
      <c r="AB218" s="286">
        <v>0.0</v>
      </c>
      <c r="AC218" s="287">
        <v>0.0</v>
      </c>
      <c r="AD218" s="284"/>
      <c r="AE218" s="281">
        <v>0.0</v>
      </c>
      <c r="AF218" s="282">
        <v>0.0</v>
      </c>
      <c r="AG218" s="282">
        <v>0.0</v>
      </c>
      <c r="AH218" s="282">
        <v>0.0</v>
      </c>
      <c r="AI218" s="282"/>
      <c r="AJ218" s="282">
        <v>407.0</v>
      </c>
      <c r="AK218" s="282"/>
      <c r="AL218" s="282"/>
      <c r="AM218" s="282"/>
      <c r="AN218" s="282"/>
      <c r="AO218" s="282"/>
      <c r="AP218" s="282"/>
      <c r="AQ218" s="284"/>
      <c r="AR218" s="285"/>
      <c r="AS218" s="286"/>
      <c r="AT218" s="286"/>
      <c r="AU218" s="286"/>
      <c r="AV218" s="286"/>
      <c r="AW218" s="286"/>
      <c r="AX218" s="286"/>
      <c r="AY218" s="286"/>
      <c r="AZ218" s="286"/>
      <c r="BA218" s="286"/>
      <c r="BB218" s="286"/>
      <c r="BC218" s="287"/>
      <c r="BD218" s="284"/>
    </row>
    <row r="219" ht="15.75" customHeight="1">
      <c r="A219" s="273" t="s">
        <v>304</v>
      </c>
      <c r="B219" s="142" t="s">
        <v>119</v>
      </c>
      <c r="C219" s="279" t="s">
        <v>305</v>
      </c>
      <c r="D219" s="280"/>
      <c r="E219" s="281">
        <v>0.0</v>
      </c>
      <c r="F219" s="282">
        <v>0.0</v>
      </c>
      <c r="G219" s="282">
        <v>0.0</v>
      </c>
      <c r="H219" s="282">
        <v>0.0</v>
      </c>
      <c r="I219" s="282">
        <v>0.0</v>
      </c>
      <c r="J219" s="282">
        <v>0.0</v>
      </c>
      <c r="K219" s="282">
        <v>0.0</v>
      </c>
      <c r="L219" s="282">
        <v>0.0</v>
      </c>
      <c r="M219" s="282">
        <v>0.0</v>
      </c>
      <c r="N219" s="282">
        <v>0.0</v>
      </c>
      <c r="O219" s="282">
        <v>0.0</v>
      </c>
      <c r="P219" s="283">
        <v>0.0</v>
      </c>
      <c r="Q219" s="284"/>
      <c r="R219" s="285">
        <v>0.0</v>
      </c>
      <c r="S219" s="286">
        <v>0.0</v>
      </c>
      <c r="T219" s="286">
        <v>0.0</v>
      </c>
      <c r="U219" s="286">
        <v>222.0</v>
      </c>
      <c r="V219" s="286">
        <v>0.0</v>
      </c>
      <c r="W219" s="286">
        <v>749.0</v>
      </c>
      <c r="X219" s="286">
        <v>0.0</v>
      </c>
      <c r="Y219" s="286">
        <v>460.0</v>
      </c>
      <c r="Z219" s="286">
        <v>0.0</v>
      </c>
      <c r="AA219" s="286">
        <v>0.0</v>
      </c>
      <c r="AB219" s="286">
        <v>785.0</v>
      </c>
      <c r="AC219" s="287">
        <v>930.0</v>
      </c>
      <c r="AD219" s="284"/>
      <c r="AE219" s="281">
        <v>0.0</v>
      </c>
      <c r="AF219" s="282">
        <v>0.0</v>
      </c>
      <c r="AG219" s="282">
        <v>0.0</v>
      </c>
      <c r="AH219" s="282">
        <v>0.0</v>
      </c>
      <c r="AI219" s="282">
        <v>1200.49</v>
      </c>
      <c r="AJ219" s="282">
        <v>1172.0</v>
      </c>
      <c r="AK219" s="282"/>
      <c r="AL219" s="282"/>
      <c r="AM219" s="282"/>
      <c r="AN219" s="282"/>
      <c r="AO219" s="282"/>
      <c r="AP219" s="282"/>
      <c r="AQ219" s="284"/>
      <c r="AR219" s="285"/>
      <c r="AS219" s="286"/>
      <c r="AT219" s="286"/>
      <c r="AU219" s="286"/>
      <c r="AV219" s="286"/>
      <c r="AW219" s="286"/>
      <c r="AX219" s="286"/>
      <c r="AY219" s="286"/>
      <c r="AZ219" s="286"/>
      <c r="BA219" s="286"/>
      <c r="BB219" s="286"/>
      <c r="BC219" s="287"/>
      <c r="BD219" s="284"/>
    </row>
    <row r="220" ht="15.75" customHeight="1">
      <c r="A220" s="273" t="s">
        <v>306</v>
      </c>
      <c r="B220" s="180" t="s">
        <v>119</v>
      </c>
      <c r="C220" s="264" t="s">
        <v>307</v>
      </c>
      <c r="D220" s="265"/>
      <c r="E220" s="266">
        <v>0.0</v>
      </c>
      <c r="F220" s="267">
        <v>0.0</v>
      </c>
      <c r="G220" s="267">
        <v>0.0</v>
      </c>
      <c r="H220" s="267">
        <v>0.0</v>
      </c>
      <c r="I220" s="267">
        <v>0.0</v>
      </c>
      <c r="J220" s="267">
        <v>0.0</v>
      </c>
      <c r="K220" s="267">
        <v>0.0</v>
      </c>
      <c r="L220" s="267">
        <v>0.0</v>
      </c>
      <c r="M220" s="267">
        <v>0.0</v>
      </c>
      <c r="N220" s="267">
        <v>0.0</v>
      </c>
      <c r="O220" s="267">
        <v>0.0</v>
      </c>
      <c r="P220" s="268">
        <v>0.0</v>
      </c>
      <c r="Q220" s="269"/>
      <c r="R220" s="270">
        <v>0.0</v>
      </c>
      <c r="S220" s="271">
        <v>0.0</v>
      </c>
      <c r="T220" s="271">
        <v>0.0</v>
      </c>
      <c r="U220" s="271">
        <v>0.0</v>
      </c>
      <c r="V220" s="271">
        <v>0.0</v>
      </c>
      <c r="W220" s="271">
        <v>0.0</v>
      </c>
      <c r="X220" s="271">
        <v>0.0</v>
      </c>
      <c r="Y220" s="271">
        <v>0.0</v>
      </c>
      <c r="Z220" s="271">
        <v>0.0</v>
      </c>
      <c r="AA220" s="271">
        <v>0.0</v>
      </c>
      <c r="AB220" s="271">
        <v>0.0</v>
      </c>
      <c r="AC220" s="272">
        <v>0.0</v>
      </c>
      <c r="AD220" s="269"/>
      <c r="AE220" s="266">
        <v>100.0</v>
      </c>
      <c r="AF220" s="267">
        <v>200.0</v>
      </c>
      <c r="AG220" s="267">
        <v>0.0</v>
      </c>
      <c r="AH220" s="267">
        <v>0.0</v>
      </c>
      <c r="AI220" s="267"/>
      <c r="AJ220" s="267">
        <v>1007.0</v>
      </c>
      <c r="AK220" s="267"/>
      <c r="AL220" s="267"/>
      <c r="AM220" s="267"/>
      <c r="AN220" s="267"/>
      <c r="AO220" s="267"/>
      <c r="AP220" s="267"/>
      <c r="AQ220" s="269"/>
      <c r="AR220" s="270"/>
      <c r="AS220" s="271"/>
      <c r="AT220" s="271"/>
      <c r="AU220" s="271"/>
      <c r="AV220" s="271"/>
      <c r="AW220" s="271"/>
      <c r="AX220" s="271"/>
      <c r="AY220" s="271"/>
      <c r="AZ220" s="271"/>
      <c r="BA220" s="271"/>
      <c r="BB220" s="271"/>
      <c r="BC220" s="272"/>
      <c r="BD220" s="269"/>
    </row>
    <row r="221" ht="15.75" customHeight="1">
      <c r="A221" s="273" t="s">
        <v>308</v>
      </c>
      <c r="B221" s="180" t="s">
        <v>119</v>
      </c>
      <c r="C221" s="264" t="s">
        <v>309</v>
      </c>
      <c r="D221" s="265"/>
      <c r="E221" s="266">
        <v>0.0</v>
      </c>
      <c r="F221" s="267">
        <v>0.0</v>
      </c>
      <c r="G221" s="267">
        <v>0.0</v>
      </c>
      <c r="H221" s="267">
        <v>0.0</v>
      </c>
      <c r="I221" s="267">
        <v>0.0</v>
      </c>
      <c r="J221" s="267">
        <v>0.0</v>
      </c>
      <c r="K221" s="267">
        <v>0.0</v>
      </c>
      <c r="L221" s="267">
        <v>0.0</v>
      </c>
      <c r="M221" s="267">
        <v>0.0</v>
      </c>
      <c r="N221" s="267">
        <v>0.0</v>
      </c>
      <c r="O221" s="267">
        <v>0.0</v>
      </c>
      <c r="P221" s="268">
        <v>0.0</v>
      </c>
      <c r="Q221" s="269"/>
      <c r="R221" s="270">
        <v>0.0</v>
      </c>
      <c r="S221" s="271">
        <v>0.0</v>
      </c>
      <c r="T221" s="271">
        <v>0.0</v>
      </c>
      <c r="U221" s="271">
        <v>0.0</v>
      </c>
      <c r="V221" s="271">
        <v>0.0</v>
      </c>
      <c r="W221" s="271">
        <v>478.0</v>
      </c>
      <c r="X221" s="271">
        <v>0.0</v>
      </c>
      <c r="Y221" s="271">
        <v>0.0</v>
      </c>
      <c r="Z221" s="271">
        <v>0.0</v>
      </c>
      <c r="AA221" s="271">
        <v>0.0</v>
      </c>
      <c r="AB221" s="271">
        <v>0.0</v>
      </c>
      <c r="AC221" s="272">
        <v>494.0</v>
      </c>
      <c r="AD221" s="269"/>
      <c r="AE221" s="266">
        <v>0.0</v>
      </c>
      <c r="AF221" s="267">
        <v>585.0</v>
      </c>
      <c r="AG221" s="267">
        <v>0.0</v>
      </c>
      <c r="AH221" s="267">
        <v>0.0</v>
      </c>
      <c r="AI221" s="267"/>
      <c r="AJ221" s="267">
        <v>582.0</v>
      </c>
      <c r="AK221" s="267">
        <v>325.0</v>
      </c>
      <c r="AL221" s="267"/>
      <c r="AM221" s="267"/>
      <c r="AN221" s="267"/>
      <c r="AO221" s="267"/>
      <c r="AP221" s="267"/>
      <c r="AQ221" s="269"/>
      <c r="AR221" s="270"/>
      <c r="AS221" s="271"/>
      <c r="AT221" s="271"/>
      <c r="AU221" s="271"/>
      <c r="AV221" s="271"/>
      <c r="AW221" s="271"/>
      <c r="AX221" s="271"/>
      <c r="AY221" s="271"/>
      <c r="AZ221" s="271"/>
      <c r="BA221" s="271"/>
      <c r="BB221" s="271"/>
      <c r="BC221" s="272"/>
      <c r="BD221" s="269"/>
    </row>
    <row r="222" ht="15.75" customHeight="1">
      <c r="A222" s="273" t="s">
        <v>310</v>
      </c>
      <c r="B222" s="142" t="s">
        <v>119</v>
      </c>
      <c r="C222" s="279" t="s">
        <v>311</v>
      </c>
      <c r="D222" s="280"/>
      <c r="E222" s="281">
        <v>0.0</v>
      </c>
      <c r="F222" s="282">
        <v>0.0</v>
      </c>
      <c r="G222" s="282">
        <v>0.0</v>
      </c>
      <c r="H222" s="282">
        <v>0.0</v>
      </c>
      <c r="I222" s="282">
        <v>0.0</v>
      </c>
      <c r="J222" s="282">
        <v>0.0</v>
      </c>
      <c r="K222" s="282">
        <v>0.0</v>
      </c>
      <c r="L222" s="282">
        <v>0.0</v>
      </c>
      <c r="M222" s="282">
        <v>0.0</v>
      </c>
      <c r="N222" s="282">
        <v>0.0</v>
      </c>
      <c r="O222" s="282">
        <v>0.0</v>
      </c>
      <c r="P222" s="283">
        <v>0.0</v>
      </c>
      <c r="Q222" s="284"/>
      <c r="R222" s="285">
        <v>0.0</v>
      </c>
      <c r="S222" s="286">
        <v>0.0</v>
      </c>
      <c r="T222" s="286">
        <v>0.0</v>
      </c>
      <c r="U222" s="286">
        <v>0.0</v>
      </c>
      <c r="V222" s="286">
        <v>0.0</v>
      </c>
      <c r="W222" s="286">
        <v>0.0</v>
      </c>
      <c r="X222" s="286">
        <v>0.0</v>
      </c>
      <c r="Y222" s="286">
        <v>0.0</v>
      </c>
      <c r="Z222" s="286">
        <v>0.0</v>
      </c>
      <c r="AA222" s="286">
        <v>0.0</v>
      </c>
      <c r="AB222" s="286">
        <v>0.0</v>
      </c>
      <c r="AC222" s="287">
        <v>0.0</v>
      </c>
      <c r="AD222" s="284"/>
      <c r="AE222" s="281">
        <v>0.0</v>
      </c>
      <c r="AF222" s="282">
        <v>200.0</v>
      </c>
      <c r="AG222" s="282">
        <v>0.0</v>
      </c>
      <c r="AH222" s="282">
        <v>0.0</v>
      </c>
      <c r="AI222" s="282"/>
      <c r="AJ222" s="282">
        <v>285.0</v>
      </c>
      <c r="AK222" s="282"/>
      <c r="AL222" s="282"/>
      <c r="AM222" s="282"/>
      <c r="AN222" s="282"/>
      <c r="AO222" s="282"/>
      <c r="AP222" s="282"/>
      <c r="AQ222" s="284"/>
      <c r="AR222" s="285"/>
      <c r="AS222" s="286"/>
      <c r="AT222" s="286"/>
      <c r="AU222" s="286"/>
      <c r="AV222" s="286"/>
      <c r="AW222" s="286"/>
      <c r="AX222" s="286"/>
      <c r="AY222" s="286"/>
      <c r="AZ222" s="286"/>
      <c r="BA222" s="286"/>
      <c r="BB222" s="286"/>
      <c r="BC222" s="287"/>
      <c r="BD222" s="284"/>
    </row>
    <row r="223" ht="15.75" customHeight="1">
      <c r="A223" s="273" t="s">
        <v>312</v>
      </c>
      <c r="B223" s="142" t="s">
        <v>119</v>
      </c>
      <c r="C223" s="279" t="s">
        <v>313</v>
      </c>
      <c r="D223" s="280"/>
      <c r="E223" s="281">
        <v>0.0</v>
      </c>
      <c r="F223" s="282">
        <v>0.0</v>
      </c>
      <c r="G223" s="282">
        <v>0.0</v>
      </c>
      <c r="H223" s="282">
        <v>0.0</v>
      </c>
      <c r="I223" s="282">
        <v>0.0</v>
      </c>
      <c r="J223" s="282">
        <v>0.0</v>
      </c>
      <c r="K223" s="282">
        <v>0.0</v>
      </c>
      <c r="L223" s="282">
        <v>0.0</v>
      </c>
      <c r="M223" s="282">
        <v>0.0</v>
      </c>
      <c r="N223" s="282">
        <v>0.0</v>
      </c>
      <c r="O223" s="282">
        <v>0.0</v>
      </c>
      <c r="P223" s="283">
        <v>0.0</v>
      </c>
      <c r="Q223" s="284"/>
      <c r="R223" s="285">
        <v>0.0</v>
      </c>
      <c r="S223" s="286">
        <v>0.0</v>
      </c>
      <c r="T223" s="286">
        <v>0.0</v>
      </c>
      <c r="U223" s="286">
        <v>0.0</v>
      </c>
      <c r="V223" s="286">
        <v>0.0</v>
      </c>
      <c r="W223" s="286">
        <v>0.0</v>
      </c>
      <c r="X223" s="286">
        <v>0.0</v>
      </c>
      <c r="Y223" s="286">
        <v>0.0</v>
      </c>
      <c r="Z223" s="286">
        <v>0.0</v>
      </c>
      <c r="AA223" s="286">
        <v>0.0</v>
      </c>
      <c r="AB223" s="286">
        <v>0.0</v>
      </c>
      <c r="AC223" s="287">
        <v>0.0</v>
      </c>
      <c r="AD223" s="284"/>
      <c r="AE223" s="281">
        <v>0.0</v>
      </c>
      <c r="AF223" s="282">
        <v>200.0</v>
      </c>
      <c r="AG223" s="282">
        <v>0.0</v>
      </c>
      <c r="AH223" s="282">
        <v>0.0</v>
      </c>
      <c r="AI223" s="282"/>
      <c r="AJ223" s="282">
        <v>323.0</v>
      </c>
      <c r="AK223" s="282"/>
      <c r="AL223" s="282"/>
      <c r="AM223" s="282"/>
      <c r="AN223" s="282"/>
      <c r="AO223" s="282"/>
      <c r="AP223" s="282"/>
      <c r="AQ223" s="284"/>
      <c r="AR223" s="285"/>
      <c r="AS223" s="286"/>
      <c r="AT223" s="286"/>
      <c r="AU223" s="286"/>
      <c r="AV223" s="286"/>
      <c r="AW223" s="286"/>
      <c r="AX223" s="286"/>
      <c r="AY223" s="286"/>
      <c r="AZ223" s="286"/>
      <c r="BA223" s="286"/>
      <c r="BB223" s="286"/>
      <c r="BC223" s="287"/>
      <c r="BD223" s="284"/>
    </row>
    <row r="224" ht="15.75" customHeight="1">
      <c r="A224" s="273" t="s">
        <v>314</v>
      </c>
      <c r="B224" s="180" t="s">
        <v>119</v>
      </c>
      <c r="C224" s="264" t="s">
        <v>315</v>
      </c>
      <c r="D224" s="265"/>
      <c r="E224" s="266">
        <v>0.0</v>
      </c>
      <c r="F224" s="267">
        <v>0.0</v>
      </c>
      <c r="G224" s="267">
        <v>0.0</v>
      </c>
      <c r="H224" s="267">
        <v>0.0</v>
      </c>
      <c r="I224" s="267">
        <v>0.0</v>
      </c>
      <c r="J224" s="267">
        <v>0.0</v>
      </c>
      <c r="K224" s="267">
        <v>0.0</v>
      </c>
      <c r="L224" s="267">
        <v>0.0</v>
      </c>
      <c r="M224" s="267">
        <v>0.0</v>
      </c>
      <c r="N224" s="267">
        <v>0.0</v>
      </c>
      <c r="O224" s="267">
        <v>0.0</v>
      </c>
      <c r="P224" s="268">
        <v>0.0</v>
      </c>
      <c r="Q224" s="269"/>
      <c r="R224" s="270">
        <v>0.0</v>
      </c>
      <c r="S224" s="271">
        <v>0.0</v>
      </c>
      <c r="T224" s="271">
        <v>0.0</v>
      </c>
      <c r="U224" s="271">
        <v>0.0</v>
      </c>
      <c r="V224" s="271">
        <v>0.0</v>
      </c>
      <c r="W224" s="271">
        <v>391.0</v>
      </c>
      <c r="X224" s="271">
        <v>0.0</v>
      </c>
      <c r="Y224" s="271">
        <v>0.0</v>
      </c>
      <c r="Z224" s="271">
        <v>0.0</v>
      </c>
      <c r="AA224" s="271">
        <v>0.0</v>
      </c>
      <c r="AB224" s="271">
        <v>0.0</v>
      </c>
      <c r="AC224" s="272">
        <v>569.0</v>
      </c>
      <c r="AD224" s="269"/>
      <c r="AE224" s="266">
        <v>0.0</v>
      </c>
      <c r="AF224" s="267">
        <v>0.0</v>
      </c>
      <c r="AG224" s="267">
        <v>0.0</v>
      </c>
      <c r="AH224" s="267">
        <v>0.0</v>
      </c>
      <c r="AI224" s="267"/>
      <c r="AJ224" s="267">
        <v>613.0</v>
      </c>
      <c r="AK224" s="267"/>
      <c r="AL224" s="267"/>
      <c r="AM224" s="267"/>
      <c r="AN224" s="267"/>
      <c r="AO224" s="267"/>
      <c r="AP224" s="267"/>
      <c r="AQ224" s="269"/>
      <c r="AR224" s="270"/>
      <c r="AS224" s="271"/>
      <c r="AT224" s="271"/>
      <c r="AU224" s="271"/>
      <c r="AV224" s="271"/>
      <c r="AW224" s="271"/>
      <c r="AX224" s="271"/>
      <c r="AY224" s="271"/>
      <c r="AZ224" s="271"/>
      <c r="BA224" s="271"/>
      <c r="BB224" s="271"/>
      <c r="BC224" s="272"/>
      <c r="BD224" s="269"/>
    </row>
    <row r="225" ht="15.75" customHeight="1">
      <c r="A225" s="273" t="s">
        <v>316</v>
      </c>
      <c r="B225" s="180" t="s">
        <v>119</v>
      </c>
      <c r="C225" s="264" t="s">
        <v>317</v>
      </c>
      <c r="D225" s="265"/>
      <c r="E225" s="266">
        <v>0.0</v>
      </c>
      <c r="F225" s="267">
        <v>0.0</v>
      </c>
      <c r="G225" s="267">
        <v>0.0</v>
      </c>
      <c r="H225" s="267">
        <v>0.0</v>
      </c>
      <c r="I225" s="267">
        <v>0.0</v>
      </c>
      <c r="J225" s="267">
        <v>0.0</v>
      </c>
      <c r="K225" s="267">
        <v>0.0</v>
      </c>
      <c r="L225" s="267">
        <v>0.0</v>
      </c>
      <c r="M225" s="267">
        <v>0.0</v>
      </c>
      <c r="N225" s="267">
        <v>0.0</v>
      </c>
      <c r="O225" s="267">
        <v>0.0</v>
      </c>
      <c r="P225" s="268">
        <v>0.0</v>
      </c>
      <c r="Q225" s="269"/>
      <c r="R225" s="270">
        <v>0.0</v>
      </c>
      <c r="S225" s="271">
        <v>0.0</v>
      </c>
      <c r="T225" s="271">
        <v>0.0</v>
      </c>
      <c r="U225" s="271">
        <v>328.0</v>
      </c>
      <c r="V225" s="271">
        <v>0.0</v>
      </c>
      <c r="W225" s="271">
        <v>555.0</v>
      </c>
      <c r="X225" s="271">
        <v>0.0</v>
      </c>
      <c r="Y225" s="271">
        <v>0.0</v>
      </c>
      <c r="Z225" s="271">
        <v>534.0</v>
      </c>
      <c r="AA225" s="271">
        <v>0.0</v>
      </c>
      <c r="AB225" s="271">
        <v>0.0</v>
      </c>
      <c r="AC225" s="272">
        <v>593.0</v>
      </c>
      <c r="AD225" s="269"/>
      <c r="AE225" s="266">
        <v>0.0</v>
      </c>
      <c r="AF225" s="267">
        <v>776.0</v>
      </c>
      <c r="AG225" s="267">
        <v>511.0</v>
      </c>
      <c r="AH225" s="267">
        <v>1055.0</v>
      </c>
      <c r="AI225" s="267">
        <v>842.21</v>
      </c>
      <c r="AJ225" s="267">
        <v>665.0</v>
      </c>
      <c r="AK225" s="267">
        <v>383.0</v>
      </c>
      <c r="AL225" s="267"/>
      <c r="AM225" s="267"/>
      <c r="AN225" s="267"/>
      <c r="AO225" s="267"/>
      <c r="AP225" s="267"/>
      <c r="AQ225" s="269"/>
      <c r="AR225" s="270"/>
      <c r="AS225" s="271"/>
      <c r="AT225" s="271"/>
      <c r="AU225" s="271"/>
      <c r="AV225" s="271"/>
      <c r="AW225" s="271"/>
      <c r="AX225" s="271"/>
      <c r="AY225" s="271"/>
      <c r="AZ225" s="271"/>
      <c r="BA225" s="271"/>
      <c r="BB225" s="271"/>
      <c r="BC225" s="272"/>
      <c r="BD225" s="269"/>
    </row>
    <row r="226" ht="15.75" customHeight="1">
      <c r="A226" s="273" t="s">
        <v>318</v>
      </c>
      <c r="B226" s="142" t="s">
        <v>119</v>
      </c>
      <c r="C226" s="279" t="s">
        <v>319</v>
      </c>
      <c r="D226" s="280"/>
      <c r="E226" s="281">
        <v>0.0</v>
      </c>
      <c r="F226" s="282">
        <v>0.0</v>
      </c>
      <c r="G226" s="282">
        <v>0.0</v>
      </c>
      <c r="H226" s="282">
        <v>0.0</v>
      </c>
      <c r="I226" s="282">
        <v>0.0</v>
      </c>
      <c r="J226" s="282">
        <v>0.0</v>
      </c>
      <c r="K226" s="282">
        <v>0.0</v>
      </c>
      <c r="L226" s="282">
        <v>0.0</v>
      </c>
      <c r="M226" s="282">
        <v>0.0</v>
      </c>
      <c r="N226" s="282">
        <v>0.0</v>
      </c>
      <c r="O226" s="282">
        <v>0.0</v>
      </c>
      <c r="P226" s="283">
        <v>0.0</v>
      </c>
      <c r="Q226" s="284"/>
      <c r="R226" s="285">
        <v>0.0</v>
      </c>
      <c r="S226" s="286">
        <v>0.0</v>
      </c>
      <c r="T226" s="286">
        <v>0.0</v>
      </c>
      <c r="U226" s="286">
        <v>0.0</v>
      </c>
      <c r="V226" s="286">
        <v>0.0</v>
      </c>
      <c r="W226" s="286">
        <v>0.0</v>
      </c>
      <c r="X226" s="286">
        <v>0.0</v>
      </c>
      <c r="Y226" s="286">
        <v>0.0</v>
      </c>
      <c r="Z226" s="286">
        <v>0.0</v>
      </c>
      <c r="AA226" s="286">
        <v>0.0</v>
      </c>
      <c r="AB226" s="286">
        <v>0.0</v>
      </c>
      <c r="AC226" s="287">
        <v>0.0</v>
      </c>
      <c r="AD226" s="284"/>
      <c r="AE226" s="281">
        <v>0.0</v>
      </c>
      <c r="AF226" s="282">
        <v>0.0</v>
      </c>
      <c r="AG226" s="282">
        <v>0.0</v>
      </c>
      <c r="AH226" s="282">
        <v>0.0</v>
      </c>
      <c r="AI226" s="282"/>
      <c r="AJ226" s="282">
        <v>36.0</v>
      </c>
      <c r="AK226" s="282"/>
      <c r="AL226" s="282"/>
      <c r="AM226" s="282"/>
      <c r="AN226" s="282"/>
      <c r="AO226" s="282"/>
      <c r="AP226" s="282"/>
      <c r="AQ226" s="284"/>
      <c r="AR226" s="285"/>
      <c r="AS226" s="286"/>
      <c r="AT226" s="286"/>
      <c r="AU226" s="286"/>
      <c r="AV226" s="286"/>
      <c r="AW226" s="286"/>
      <c r="AX226" s="286"/>
      <c r="AY226" s="286"/>
      <c r="AZ226" s="286"/>
      <c r="BA226" s="286"/>
      <c r="BB226" s="286"/>
      <c r="BC226" s="287"/>
      <c r="BD226" s="284"/>
    </row>
    <row r="227" ht="15.75" customHeight="1">
      <c r="A227" s="273" t="s">
        <v>320</v>
      </c>
      <c r="B227" s="142" t="s">
        <v>119</v>
      </c>
      <c r="C227" s="279" t="s">
        <v>321</v>
      </c>
      <c r="D227" s="280"/>
      <c r="E227" s="281">
        <v>0.0</v>
      </c>
      <c r="F227" s="282">
        <v>0.0</v>
      </c>
      <c r="G227" s="282">
        <v>0.0</v>
      </c>
      <c r="H227" s="282">
        <v>0.0</v>
      </c>
      <c r="I227" s="282">
        <v>0.0</v>
      </c>
      <c r="J227" s="282">
        <v>0.0</v>
      </c>
      <c r="K227" s="282">
        <v>0.0</v>
      </c>
      <c r="L227" s="282">
        <v>0.0</v>
      </c>
      <c r="M227" s="282">
        <v>0.0</v>
      </c>
      <c r="N227" s="282">
        <v>0.0</v>
      </c>
      <c r="O227" s="282">
        <v>0.0</v>
      </c>
      <c r="P227" s="283">
        <v>0.0</v>
      </c>
      <c r="Q227" s="284"/>
      <c r="R227" s="285">
        <v>0.0</v>
      </c>
      <c r="S227" s="286">
        <v>0.0</v>
      </c>
      <c r="T227" s="286">
        <v>0.0</v>
      </c>
      <c r="U227" s="286">
        <v>0.0</v>
      </c>
      <c r="V227" s="286">
        <v>0.0</v>
      </c>
      <c r="W227" s="286">
        <v>0.0</v>
      </c>
      <c r="X227" s="286">
        <v>0.0</v>
      </c>
      <c r="Y227" s="286">
        <v>0.0</v>
      </c>
      <c r="Z227" s="286">
        <v>0.0</v>
      </c>
      <c r="AA227" s="286">
        <v>0.0</v>
      </c>
      <c r="AB227" s="286">
        <v>0.0</v>
      </c>
      <c r="AC227" s="287">
        <v>0.0</v>
      </c>
      <c r="AD227" s="284"/>
      <c r="AE227" s="281">
        <v>0.0</v>
      </c>
      <c r="AF227" s="282">
        <v>0.0</v>
      </c>
      <c r="AG227" s="282">
        <v>0.0</v>
      </c>
      <c r="AH227" s="282">
        <v>0.0</v>
      </c>
      <c r="AI227" s="282"/>
      <c r="AJ227" s="282"/>
      <c r="AK227" s="282">
        <v>31.16</v>
      </c>
      <c r="AL227" s="282"/>
      <c r="AM227" s="282"/>
      <c r="AN227" s="282"/>
      <c r="AO227" s="282"/>
      <c r="AP227" s="282"/>
      <c r="AQ227" s="284"/>
      <c r="AR227" s="285"/>
      <c r="AS227" s="286"/>
      <c r="AT227" s="286"/>
      <c r="AU227" s="286"/>
      <c r="AV227" s="286"/>
      <c r="AW227" s="286"/>
      <c r="AX227" s="286"/>
      <c r="AY227" s="286"/>
      <c r="AZ227" s="286"/>
      <c r="BA227" s="286"/>
      <c r="BB227" s="286"/>
      <c r="BC227" s="287"/>
      <c r="BD227" s="284"/>
    </row>
    <row r="228" ht="15.75" customHeight="1">
      <c r="A228" s="273" t="s">
        <v>322</v>
      </c>
      <c r="B228" s="142" t="s">
        <v>119</v>
      </c>
      <c r="C228" s="279" t="s">
        <v>323</v>
      </c>
      <c r="D228" s="280"/>
      <c r="E228" s="281">
        <v>0.0</v>
      </c>
      <c r="F228" s="282">
        <v>0.0</v>
      </c>
      <c r="G228" s="282">
        <v>0.0</v>
      </c>
      <c r="H228" s="282">
        <v>0.0</v>
      </c>
      <c r="I228" s="282">
        <v>0.0</v>
      </c>
      <c r="J228" s="282">
        <v>0.0</v>
      </c>
      <c r="K228" s="282">
        <v>0.0</v>
      </c>
      <c r="L228" s="282">
        <v>0.0</v>
      </c>
      <c r="M228" s="282">
        <v>0.0</v>
      </c>
      <c r="N228" s="282">
        <v>0.0</v>
      </c>
      <c r="O228" s="282">
        <v>0.0</v>
      </c>
      <c r="P228" s="283">
        <v>0.0</v>
      </c>
      <c r="Q228" s="284"/>
      <c r="R228" s="285">
        <v>0.0</v>
      </c>
      <c r="S228" s="286">
        <v>0.0</v>
      </c>
      <c r="T228" s="286">
        <v>0.0</v>
      </c>
      <c r="U228" s="286">
        <v>0.0</v>
      </c>
      <c r="V228" s="286">
        <v>0.0</v>
      </c>
      <c r="W228" s="286">
        <v>0.0</v>
      </c>
      <c r="X228" s="286">
        <v>0.0</v>
      </c>
      <c r="Y228" s="286">
        <v>0.0</v>
      </c>
      <c r="Z228" s="286">
        <v>0.0</v>
      </c>
      <c r="AA228" s="286">
        <v>0.0</v>
      </c>
      <c r="AB228" s="286">
        <v>0.0</v>
      </c>
      <c r="AC228" s="287">
        <v>0.0</v>
      </c>
      <c r="AD228" s="284"/>
      <c r="AE228" s="281">
        <v>0.0</v>
      </c>
      <c r="AF228" s="282">
        <v>0.0</v>
      </c>
      <c r="AG228" s="282">
        <v>0.0</v>
      </c>
      <c r="AH228" s="282">
        <v>0.0</v>
      </c>
      <c r="AI228" s="282"/>
      <c r="AJ228" s="282"/>
      <c r="AK228" s="282"/>
      <c r="AL228" s="282"/>
      <c r="AM228" s="282"/>
      <c r="AN228" s="282"/>
      <c r="AO228" s="282"/>
      <c r="AP228" s="282"/>
      <c r="AQ228" s="284"/>
      <c r="AR228" s="285"/>
      <c r="AS228" s="286"/>
      <c r="AT228" s="286"/>
      <c r="AU228" s="286"/>
      <c r="AV228" s="286"/>
      <c r="AW228" s="286"/>
      <c r="AX228" s="286"/>
      <c r="AY228" s="286"/>
      <c r="AZ228" s="286"/>
      <c r="BA228" s="286"/>
      <c r="BB228" s="286"/>
      <c r="BC228" s="287"/>
      <c r="BD228" s="284"/>
    </row>
    <row r="229" ht="15.75" customHeight="1">
      <c r="A229" s="273" t="s">
        <v>324</v>
      </c>
      <c r="B229" s="142" t="s">
        <v>119</v>
      </c>
      <c r="C229" s="279" t="s">
        <v>325</v>
      </c>
      <c r="D229" s="280"/>
      <c r="E229" s="281">
        <v>0.0</v>
      </c>
      <c r="F229" s="282">
        <v>0.0</v>
      </c>
      <c r="G229" s="282">
        <v>0.0</v>
      </c>
      <c r="H229" s="282">
        <v>0.0</v>
      </c>
      <c r="I229" s="282">
        <v>0.0</v>
      </c>
      <c r="J229" s="282">
        <v>0.0</v>
      </c>
      <c r="K229" s="282">
        <v>0.0</v>
      </c>
      <c r="L229" s="282">
        <v>0.0</v>
      </c>
      <c r="M229" s="282">
        <v>0.0</v>
      </c>
      <c r="N229" s="282">
        <v>0.0</v>
      </c>
      <c r="O229" s="282">
        <v>0.0</v>
      </c>
      <c r="P229" s="283">
        <v>0.0</v>
      </c>
      <c r="Q229" s="284"/>
      <c r="R229" s="285">
        <v>0.0</v>
      </c>
      <c r="S229" s="286">
        <v>0.0</v>
      </c>
      <c r="T229" s="286">
        <v>0.0</v>
      </c>
      <c r="U229" s="286">
        <v>1435.0</v>
      </c>
      <c r="V229" s="286">
        <v>0.0</v>
      </c>
      <c r="W229" s="286">
        <v>0.0</v>
      </c>
      <c r="X229" s="286">
        <v>0.0</v>
      </c>
      <c r="Y229" s="286">
        <v>0.0</v>
      </c>
      <c r="Z229" s="286">
        <v>421.0</v>
      </c>
      <c r="AA229" s="286">
        <v>1733.0</v>
      </c>
      <c r="AB229" s="286">
        <v>0.0</v>
      </c>
      <c r="AC229" s="287">
        <v>0.0</v>
      </c>
      <c r="AD229" s="284"/>
      <c r="AE229" s="281">
        <v>0.0</v>
      </c>
      <c r="AF229" s="282">
        <v>0.0</v>
      </c>
      <c r="AG229" s="282">
        <v>486.0</v>
      </c>
      <c r="AH229" s="282">
        <v>0.0</v>
      </c>
      <c r="AI229" s="282"/>
      <c r="AJ229" s="282"/>
      <c r="AK229" s="282"/>
      <c r="AL229" s="282"/>
      <c r="AM229" s="282"/>
      <c r="AN229" s="282"/>
      <c r="AO229" s="282"/>
      <c r="AP229" s="282"/>
      <c r="AQ229" s="284"/>
      <c r="AR229" s="285"/>
      <c r="AS229" s="286"/>
      <c r="AT229" s="286"/>
      <c r="AU229" s="286"/>
      <c r="AV229" s="286"/>
      <c r="AW229" s="286"/>
      <c r="AX229" s="286"/>
      <c r="AY229" s="286"/>
      <c r="AZ229" s="286"/>
      <c r="BA229" s="286"/>
      <c r="BB229" s="286"/>
      <c r="BC229" s="287"/>
      <c r="BD229" s="284"/>
    </row>
    <row r="230" ht="15.75" customHeight="1">
      <c r="A230" s="273" t="s">
        <v>326</v>
      </c>
      <c r="B230" s="142" t="s">
        <v>119</v>
      </c>
      <c r="C230" s="279" t="s">
        <v>327</v>
      </c>
      <c r="D230" s="280"/>
      <c r="E230" s="281">
        <v>0.0</v>
      </c>
      <c r="F230" s="282">
        <v>0.0</v>
      </c>
      <c r="G230" s="282">
        <v>0.0</v>
      </c>
      <c r="H230" s="282">
        <v>0.0</v>
      </c>
      <c r="I230" s="282">
        <v>0.0</v>
      </c>
      <c r="J230" s="282">
        <v>0.0</v>
      </c>
      <c r="K230" s="282">
        <v>0.0</v>
      </c>
      <c r="L230" s="282">
        <v>0.0</v>
      </c>
      <c r="M230" s="282">
        <v>0.0</v>
      </c>
      <c r="N230" s="282">
        <v>0.0</v>
      </c>
      <c r="O230" s="282">
        <v>0.0</v>
      </c>
      <c r="P230" s="283">
        <v>0.0</v>
      </c>
      <c r="Q230" s="284"/>
      <c r="R230" s="285">
        <v>0.0</v>
      </c>
      <c r="S230" s="286">
        <v>0.0</v>
      </c>
      <c r="T230" s="286">
        <v>0.0</v>
      </c>
      <c r="U230" s="286">
        <v>0.0</v>
      </c>
      <c r="V230" s="286">
        <v>0.0</v>
      </c>
      <c r="W230" s="286">
        <v>0.0</v>
      </c>
      <c r="X230" s="286">
        <v>0.0</v>
      </c>
      <c r="Y230" s="286">
        <v>0.0</v>
      </c>
      <c r="Z230" s="286">
        <v>0.0</v>
      </c>
      <c r="AA230" s="286">
        <v>0.0</v>
      </c>
      <c r="AB230" s="286">
        <v>0.0</v>
      </c>
      <c r="AC230" s="287">
        <v>0.0</v>
      </c>
      <c r="AD230" s="284"/>
      <c r="AE230" s="281">
        <v>0.0</v>
      </c>
      <c r="AF230" s="282">
        <v>0.0</v>
      </c>
      <c r="AG230" s="282">
        <v>0.0</v>
      </c>
      <c r="AH230" s="282">
        <v>0.0</v>
      </c>
      <c r="AI230" s="282"/>
      <c r="AJ230" s="282">
        <v>12332.63</v>
      </c>
      <c r="AK230" s="282"/>
      <c r="AL230" s="282"/>
      <c r="AM230" s="282"/>
      <c r="AN230" s="282"/>
      <c r="AO230" s="282"/>
      <c r="AP230" s="282"/>
      <c r="AQ230" s="284"/>
      <c r="AR230" s="285"/>
      <c r="AS230" s="286"/>
      <c r="AT230" s="286"/>
      <c r="AU230" s="286"/>
      <c r="AV230" s="286"/>
      <c r="AW230" s="286"/>
      <c r="AX230" s="286"/>
      <c r="AY230" s="286"/>
      <c r="AZ230" s="286"/>
      <c r="BA230" s="286"/>
      <c r="BB230" s="286"/>
      <c r="BC230" s="287"/>
      <c r="BD230" s="284"/>
    </row>
    <row r="231" ht="15.75" customHeight="1">
      <c r="A231" s="273" t="s">
        <v>328</v>
      </c>
      <c r="B231" s="142" t="s">
        <v>119</v>
      </c>
      <c r="C231" s="279" t="s">
        <v>329</v>
      </c>
      <c r="D231" s="280"/>
      <c r="E231" s="281">
        <v>0.0</v>
      </c>
      <c r="F231" s="282">
        <v>0.0</v>
      </c>
      <c r="G231" s="282">
        <v>0.0</v>
      </c>
      <c r="H231" s="282">
        <v>0.0</v>
      </c>
      <c r="I231" s="282">
        <v>0.0</v>
      </c>
      <c r="J231" s="282">
        <v>0.0</v>
      </c>
      <c r="K231" s="282">
        <v>0.0</v>
      </c>
      <c r="L231" s="282">
        <v>0.0</v>
      </c>
      <c r="M231" s="282">
        <v>0.0</v>
      </c>
      <c r="N231" s="282">
        <v>0.0</v>
      </c>
      <c r="O231" s="282">
        <v>0.0</v>
      </c>
      <c r="P231" s="283">
        <v>0.0</v>
      </c>
      <c r="Q231" s="284"/>
      <c r="R231" s="285">
        <v>0.0</v>
      </c>
      <c r="S231" s="286">
        <v>0.0</v>
      </c>
      <c r="T231" s="286">
        <v>0.0</v>
      </c>
      <c r="U231" s="286">
        <v>0.0</v>
      </c>
      <c r="V231" s="286">
        <v>0.0</v>
      </c>
      <c r="W231" s="286">
        <v>0.0</v>
      </c>
      <c r="X231" s="286">
        <v>0.0</v>
      </c>
      <c r="Y231" s="286">
        <v>0.0</v>
      </c>
      <c r="Z231" s="286">
        <v>0.0</v>
      </c>
      <c r="AA231" s="286">
        <v>0.0</v>
      </c>
      <c r="AB231" s="286">
        <v>0.0</v>
      </c>
      <c r="AC231" s="287">
        <v>0.0</v>
      </c>
      <c r="AD231" s="284"/>
      <c r="AE231" s="281">
        <v>0.0</v>
      </c>
      <c r="AF231" s="282">
        <v>0.0</v>
      </c>
      <c r="AG231" s="282">
        <v>0.0</v>
      </c>
      <c r="AH231" s="282">
        <v>0.0</v>
      </c>
      <c r="AI231" s="282"/>
      <c r="AJ231" s="282">
        <v>7413.61</v>
      </c>
      <c r="AK231" s="282"/>
      <c r="AL231" s="282"/>
      <c r="AM231" s="282"/>
      <c r="AN231" s="282"/>
      <c r="AO231" s="282"/>
      <c r="AP231" s="282"/>
      <c r="AQ231" s="284"/>
      <c r="AR231" s="285"/>
      <c r="AS231" s="286"/>
      <c r="AT231" s="286"/>
      <c r="AU231" s="286"/>
      <c r="AV231" s="286"/>
      <c r="AW231" s="286"/>
      <c r="AX231" s="286"/>
      <c r="AY231" s="286"/>
      <c r="AZ231" s="286"/>
      <c r="BA231" s="286"/>
      <c r="BB231" s="286"/>
      <c r="BC231" s="287"/>
      <c r="BD231" s="284"/>
    </row>
    <row r="232" ht="15.75" customHeight="1">
      <c r="B232" s="180"/>
      <c r="C232" s="298" t="s">
        <v>330</v>
      </c>
      <c r="D232" s="299"/>
      <c r="E232" s="300"/>
      <c r="F232" s="301"/>
      <c r="G232" s="301"/>
      <c r="H232" s="301"/>
      <c r="I232" s="301"/>
      <c r="J232" s="301"/>
      <c r="K232" s="301"/>
      <c r="L232" s="301"/>
      <c r="M232" s="301"/>
      <c r="N232" s="301"/>
      <c r="O232" s="301"/>
      <c r="P232" s="302"/>
      <c r="Q232" s="303"/>
      <c r="R232" s="304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6"/>
      <c r="AD232" s="303"/>
      <c r="AE232" s="300"/>
      <c r="AF232" s="301"/>
      <c r="AG232" s="301"/>
      <c r="AH232" s="301"/>
      <c r="AI232" s="301"/>
      <c r="AJ232" s="301"/>
      <c r="AK232" s="301"/>
      <c r="AL232" s="301"/>
      <c r="AM232" s="301"/>
      <c r="AN232" s="301"/>
      <c r="AO232" s="301"/>
      <c r="AP232" s="301"/>
      <c r="AQ232" s="303"/>
      <c r="AR232" s="304"/>
      <c r="AS232" s="305"/>
      <c r="AT232" s="305"/>
      <c r="AU232" s="305"/>
      <c r="AV232" s="305"/>
      <c r="AW232" s="305"/>
      <c r="AX232" s="305"/>
      <c r="AY232" s="305"/>
      <c r="AZ232" s="305"/>
      <c r="BA232" s="305"/>
      <c r="BB232" s="305"/>
      <c r="BC232" s="306"/>
      <c r="BD232" s="303"/>
    </row>
    <row r="233" ht="15.75" customHeight="1">
      <c r="A233" s="273" t="s">
        <v>331</v>
      </c>
      <c r="B233" s="180" t="s">
        <v>119</v>
      </c>
      <c r="C233" s="264" t="s">
        <v>332</v>
      </c>
      <c r="D233" s="265"/>
      <c r="E233" s="266">
        <v>2501.0</v>
      </c>
      <c r="F233" s="267">
        <v>2501.0</v>
      </c>
      <c r="G233" s="267">
        <v>0.0</v>
      </c>
      <c r="H233" s="267">
        <v>0.0</v>
      </c>
      <c r="I233" s="267">
        <v>0.0</v>
      </c>
      <c r="J233" s="267">
        <v>0.0</v>
      </c>
      <c r="K233" s="267">
        <v>1300.0</v>
      </c>
      <c r="L233" s="267">
        <v>0.0</v>
      </c>
      <c r="M233" s="267">
        <v>0.0</v>
      </c>
      <c r="N233" s="267">
        <v>1688.0</v>
      </c>
      <c r="O233" s="267">
        <v>1201.0</v>
      </c>
      <c r="P233" s="268">
        <v>0.0</v>
      </c>
      <c r="Q233" s="269"/>
      <c r="R233" s="270">
        <v>0.0</v>
      </c>
      <c r="S233" s="271">
        <v>0.0</v>
      </c>
      <c r="T233" s="271">
        <v>1434.0</v>
      </c>
      <c r="U233" s="271">
        <v>1500.0</v>
      </c>
      <c r="V233" s="271">
        <v>3115.0</v>
      </c>
      <c r="W233" s="271">
        <v>3264.0</v>
      </c>
      <c r="X233" s="271">
        <v>1830.0</v>
      </c>
      <c r="Y233" s="271">
        <v>1830.0</v>
      </c>
      <c r="Z233" s="271">
        <v>1830.0</v>
      </c>
      <c r="AA233" s="271">
        <v>1830.0</v>
      </c>
      <c r="AB233" s="271">
        <v>1830.0</v>
      </c>
      <c r="AC233" s="272">
        <v>1830.0</v>
      </c>
      <c r="AD233" s="269"/>
      <c r="AE233" s="266">
        <v>1830.0</v>
      </c>
      <c r="AF233" s="267">
        <v>1830.0</v>
      </c>
      <c r="AG233" s="267">
        <v>1830.0</v>
      </c>
      <c r="AH233" s="267">
        <v>1830.0</v>
      </c>
      <c r="AI233" s="267">
        <v>1830.0</v>
      </c>
      <c r="AJ233" s="267">
        <v>4330.0</v>
      </c>
      <c r="AK233" s="267">
        <v>1830.0</v>
      </c>
      <c r="AL233" s="267"/>
      <c r="AM233" s="267"/>
      <c r="AN233" s="267"/>
      <c r="AO233" s="267"/>
      <c r="AP233" s="267"/>
      <c r="AQ233" s="269"/>
      <c r="AR233" s="270"/>
      <c r="AS233" s="271"/>
      <c r="AT233" s="271"/>
      <c r="AU233" s="271"/>
      <c r="AV233" s="271"/>
      <c r="AW233" s="271"/>
      <c r="AX233" s="271"/>
      <c r="AY233" s="271"/>
      <c r="AZ233" s="271"/>
      <c r="BA233" s="271"/>
      <c r="BB233" s="271"/>
      <c r="BC233" s="272"/>
      <c r="BD233" s="269"/>
    </row>
    <row r="234" ht="15.75" customHeight="1">
      <c r="A234" s="273" t="s">
        <v>333</v>
      </c>
      <c r="B234" s="142" t="s">
        <v>119</v>
      </c>
      <c r="C234" s="279" t="s">
        <v>334</v>
      </c>
      <c r="D234" s="280"/>
      <c r="E234" s="281">
        <v>2714.4</v>
      </c>
      <c r="F234" s="282">
        <v>300.0</v>
      </c>
      <c r="G234" s="282">
        <v>3980.0</v>
      </c>
      <c r="H234" s="282">
        <v>0.0</v>
      </c>
      <c r="I234" s="282">
        <v>1098.0</v>
      </c>
      <c r="J234" s="282">
        <v>366.0</v>
      </c>
      <c r="K234" s="282">
        <v>1277.0</v>
      </c>
      <c r="L234" s="282">
        <v>1232.0</v>
      </c>
      <c r="M234" s="282">
        <v>3278.0</v>
      </c>
      <c r="N234" s="282">
        <v>2025.0</v>
      </c>
      <c r="O234" s="282">
        <v>4519.0</v>
      </c>
      <c r="P234" s="283">
        <v>1961.0</v>
      </c>
      <c r="Q234" s="284"/>
      <c r="R234" s="285">
        <v>780.0</v>
      </c>
      <c r="S234" s="286">
        <v>1764.0</v>
      </c>
      <c r="T234" s="286">
        <v>1643.0</v>
      </c>
      <c r="U234" s="286">
        <v>1092.0</v>
      </c>
      <c r="V234" s="286">
        <v>1745.0</v>
      </c>
      <c r="W234" s="286">
        <v>1424.0</v>
      </c>
      <c r="X234" s="286">
        <v>1159.0</v>
      </c>
      <c r="Y234" s="286">
        <v>1975.0</v>
      </c>
      <c r="Z234" s="286">
        <v>2002.0</v>
      </c>
      <c r="AA234" s="286">
        <v>1351.0</v>
      </c>
      <c r="AB234" s="286">
        <v>3247.0</v>
      </c>
      <c r="AC234" s="287">
        <v>1917.0</v>
      </c>
      <c r="AD234" s="284"/>
      <c r="AE234" s="281">
        <v>2173.0</v>
      </c>
      <c r="AF234" s="282">
        <v>2027.0</v>
      </c>
      <c r="AG234" s="282">
        <v>0.0</v>
      </c>
      <c r="AH234" s="282">
        <v>3876.0</v>
      </c>
      <c r="AI234" s="282">
        <v>2334.0</v>
      </c>
      <c r="AJ234" s="282">
        <v>2334.0</v>
      </c>
      <c r="AK234" s="282">
        <v>6983.0</v>
      </c>
      <c r="AL234" s="282"/>
      <c r="AM234" s="282"/>
      <c r="AN234" s="282"/>
      <c r="AO234" s="282"/>
      <c r="AP234" s="282"/>
      <c r="AQ234" s="284"/>
      <c r="AR234" s="285"/>
      <c r="AS234" s="286"/>
      <c r="AT234" s="286"/>
      <c r="AU234" s="286"/>
      <c r="AV234" s="286"/>
      <c r="AW234" s="286"/>
      <c r="AX234" s="286"/>
      <c r="AY234" s="286"/>
      <c r="AZ234" s="286"/>
      <c r="BA234" s="286"/>
      <c r="BB234" s="286"/>
      <c r="BC234" s="287"/>
      <c r="BD234" s="284"/>
    </row>
    <row r="235" ht="15.75" customHeight="1">
      <c r="A235" s="273" t="s">
        <v>335</v>
      </c>
      <c r="B235" s="142" t="s">
        <v>119</v>
      </c>
      <c r="C235" s="279" t="s">
        <v>336</v>
      </c>
      <c r="D235" s="280"/>
      <c r="E235" s="281">
        <v>0.0</v>
      </c>
      <c r="F235" s="282">
        <v>0.0</v>
      </c>
      <c r="G235" s="282">
        <v>747.0</v>
      </c>
      <c r="H235" s="282">
        <v>34.24</v>
      </c>
      <c r="I235" s="282">
        <v>3880.0</v>
      </c>
      <c r="J235" s="282">
        <v>152.0</v>
      </c>
      <c r="K235" s="282">
        <v>133.0</v>
      </c>
      <c r="L235" s="282">
        <v>35.0</v>
      </c>
      <c r="M235" s="282">
        <v>467.0</v>
      </c>
      <c r="N235" s="282">
        <v>337.0</v>
      </c>
      <c r="O235" s="282">
        <v>0.0</v>
      </c>
      <c r="P235" s="283">
        <v>782.0</v>
      </c>
      <c r="Q235" s="284"/>
      <c r="R235" s="285">
        <v>107.0</v>
      </c>
      <c r="S235" s="286">
        <v>0.0</v>
      </c>
      <c r="T235" s="286">
        <v>563.0</v>
      </c>
      <c r="U235" s="286">
        <v>124.0</v>
      </c>
      <c r="V235" s="286">
        <v>161.0</v>
      </c>
      <c r="W235" s="286">
        <v>0.0</v>
      </c>
      <c r="X235" s="286">
        <v>161.0</v>
      </c>
      <c r="Y235" s="286">
        <v>0.0</v>
      </c>
      <c r="Z235" s="286">
        <v>1348.0</v>
      </c>
      <c r="AA235" s="286">
        <v>92.0</v>
      </c>
      <c r="AB235" s="286">
        <v>0.0</v>
      </c>
      <c r="AC235" s="287">
        <v>0.0</v>
      </c>
      <c r="AD235" s="284"/>
      <c r="AE235" s="281">
        <v>0.0</v>
      </c>
      <c r="AF235" s="282">
        <v>1324.0</v>
      </c>
      <c r="AG235" s="282">
        <v>0.0</v>
      </c>
      <c r="AH235" s="282">
        <v>0.0</v>
      </c>
      <c r="AI235" s="282"/>
      <c r="AJ235" s="282">
        <v>1548.4499999999998</v>
      </c>
      <c r="AK235" s="282"/>
      <c r="AL235" s="282"/>
      <c r="AM235" s="282"/>
      <c r="AN235" s="282"/>
      <c r="AO235" s="282"/>
      <c r="AP235" s="282"/>
      <c r="AQ235" s="284"/>
      <c r="AR235" s="285"/>
      <c r="AS235" s="286"/>
      <c r="AT235" s="286"/>
      <c r="AU235" s="286"/>
      <c r="AV235" s="286"/>
      <c r="AW235" s="286"/>
      <c r="AX235" s="286"/>
      <c r="AY235" s="286"/>
      <c r="AZ235" s="286"/>
      <c r="BA235" s="286"/>
      <c r="BB235" s="286"/>
      <c r="BC235" s="287"/>
      <c r="BD235" s="284"/>
    </row>
    <row r="236" ht="15.75" customHeight="1">
      <c r="A236" s="273" t="s">
        <v>337</v>
      </c>
      <c r="B236" s="180" t="s">
        <v>119</v>
      </c>
      <c r="C236" s="264" t="s">
        <v>338</v>
      </c>
      <c r="D236" s="265"/>
      <c r="E236" s="266">
        <v>0.0</v>
      </c>
      <c r="F236" s="267">
        <v>0.0</v>
      </c>
      <c r="G236" s="267">
        <v>0.0</v>
      </c>
      <c r="H236" s="267">
        <v>0.0</v>
      </c>
      <c r="I236" s="267">
        <v>743.0</v>
      </c>
      <c r="J236" s="267">
        <v>371.0</v>
      </c>
      <c r="K236" s="267">
        <v>414.0</v>
      </c>
      <c r="L236" s="267">
        <v>0.0</v>
      </c>
      <c r="M236" s="267">
        <v>732.0</v>
      </c>
      <c r="N236" s="267">
        <v>732.0</v>
      </c>
      <c r="O236" s="267">
        <v>0.0</v>
      </c>
      <c r="P236" s="268">
        <v>366.0</v>
      </c>
      <c r="Q236" s="269"/>
      <c r="R236" s="270">
        <v>366.0</v>
      </c>
      <c r="S236" s="271">
        <v>366.0</v>
      </c>
      <c r="T236" s="271">
        <v>366.0</v>
      </c>
      <c r="U236" s="271">
        <v>366.0</v>
      </c>
      <c r="V236" s="271">
        <v>366.0</v>
      </c>
      <c r="W236" s="271">
        <v>366.0</v>
      </c>
      <c r="X236" s="271">
        <v>366.0</v>
      </c>
      <c r="Y236" s="271">
        <v>0.0</v>
      </c>
      <c r="Z236" s="271">
        <v>732.0</v>
      </c>
      <c r="AA236" s="271">
        <v>366.0</v>
      </c>
      <c r="AB236" s="271">
        <v>366.0</v>
      </c>
      <c r="AC236" s="272">
        <v>366.0</v>
      </c>
      <c r="AD236" s="269"/>
      <c r="AE236" s="266">
        <v>366.0</v>
      </c>
      <c r="AF236" s="267">
        <v>610.0</v>
      </c>
      <c r="AG236" s="267">
        <v>0.0</v>
      </c>
      <c r="AH236" s="267">
        <v>1220.0</v>
      </c>
      <c r="AI236" s="267">
        <v>610.0</v>
      </c>
      <c r="AJ236" s="267">
        <v>610.0</v>
      </c>
      <c r="AK236" s="267">
        <v>610.0</v>
      </c>
      <c r="AL236" s="267"/>
      <c r="AM236" s="267"/>
      <c r="AN236" s="267"/>
      <c r="AO236" s="267"/>
      <c r="AP236" s="267"/>
      <c r="AQ236" s="269"/>
      <c r="AR236" s="270"/>
      <c r="AS236" s="271"/>
      <c r="AT236" s="271"/>
      <c r="AU236" s="271"/>
      <c r="AV236" s="271"/>
      <c r="AW236" s="271"/>
      <c r="AX236" s="271"/>
      <c r="AY236" s="271"/>
      <c r="AZ236" s="271"/>
      <c r="BA236" s="271"/>
      <c r="BB236" s="271"/>
      <c r="BC236" s="272"/>
      <c r="BD236" s="269"/>
    </row>
    <row r="237" ht="15.75" customHeight="1">
      <c r="A237" s="273" t="s">
        <v>339</v>
      </c>
      <c r="B237" s="180" t="s">
        <v>119</v>
      </c>
      <c r="C237" s="264" t="s">
        <v>340</v>
      </c>
      <c r="D237" s="265"/>
      <c r="E237" s="266">
        <v>0.0</v>
      </c>
      <c r="F237" s="267">
        <v>0.0</v>
      </c>
      <c r="G237" s="267">
        <v>0.0</v>
      </c>
      <c r="H237" s="267">
        <v>0.0</v>
      </c>
      <c r="I237" s="267">
        <v>0.0</v>
      </c>
      <c r="J237" s="267">
        <v>0.0</v>
      </c>
      <c r="K237" s="267">
        <v>0.0</v>
      </c>
      <c r="L237" s="267">
        <v>0.0</v>
      </c>
      <c r="M237" s="267">
        <v>0.0</v>
      </c>
      <c r="N237" s="267">
        <v>0.0</v>
      </c>
      <c r="O237" s="267">
        <v>0.0</v>
      </c>
      <c r="P237" s="268">
        <v>0.0</v>
      </c>
      <c r="Q237" s="269"/>
      <c r="R237" s="270">
        <v>0.0</v>
      </c>
      <c r="S237" s="271">
        <v>0.0</v>
      </c>
      <c r="T237" s="271">
        <v>227.0</v>
      </c>
      <c r="U237" s="271">
        <v>0.0</v>
      </c>
      <c r="V237" s="271">
        <v>1197.0</v>
      </c>
      <c r="W237" s="271">
        <v>0.0</v>
      </c>
      <c r="X237" s="271">
        <v>0.0</v>
      </c>
      <c r="Y237" s="271">
        <v>1573.0</v>
      </c>
      <c r="Z237" s="271">
        <v>0.0</v>
      </c>
      <c r="AA237" s="271">
        <v>0.0</v>
      </c>
      <c r="AB237" s="271">
        <v>0.0</v>
      </c>
      <c r="AC237" s="272">
        <v>0.0</v>
      </c>
      <c r="AD237" s="269"/>
      <c r="AE237" s="266">
        <v>715.0</v>
      </c>
      <c r="AF237" s="267">
        <v>0.0</v>
      </c>
      <c r="AG237" s="267">
        <v>0.0</v>
      </c>
      <c r="AH237" s="267">
        <v>1214.0</v>
      </c>
      <c r="AI237" s="267">
        <v>1344.0</v>
      </c>
      <c r="AJ237" s="267">
        <v>1344.0</v>
      </c>
      <c r="AK237" s="267"/>
      <c r="AL237" s="267"/>
      <c r="AM237" s="267"/>
      <c r="AN237" s="267"/>
      <c r="AO237" s="267"/>
      <c r="AP237" s="267"/>
      <c r="AQ237" s="269"/>
      <c r="AR237" s="270"/>
      <c r="AS237" s="271"/>
      <c r="AT237" s="271"/>
      <c r="AU237" s="271"/>
      <c r="AV237" s="271"/>
      <c r="AW237" s="271"/>
      <c r="AX237" s="271"/>
      <c r="AY237" s="271"/>
      <c r="AZ237" s="271"/>
      <c r="BA237" s="271"/>
      <c r="BB237" s="271"/>
      <c r="BC237" s="272"/>
      <c r="BD237" s="269"/>
    </row>
    <row r="238" ht="15.75" customHeight="1">
      <c r="A238" s="273" t="s">
        <v>341</v>
      </c>
      <c r="B238" s="142" t="s">
        <v>119</v>
      </c>
      <c r="C238" s="279" t="s">
        <v>342</v>
      </c>
      <c r="D238" s="280"/>
      <c r="E238" s="281">
        <v>0.0</v>
      </c>
      <c r="F238" s="282">
        <v>0.0</v>
      </c>
      <c r="G238" s="282">
        <v>0.0</v>
      </c>
      <c r="H238" s="282">
        <v>0.0</v>
      </c>
      <c r="I238" s="282">
        <v>0.0</v>
      </c>
      <c r="J238" s="282">
        <v>0.0</v>
      </c>
      <c r="K238" s="282">
        <v>0.0</v>
      </c>
      <c r="L238" s="282">
        <v>0.0</v>
      </c>
      <c r="M238" s="282">
        <v>0.0</v>
      </c>
      <c r="N238" s="282">
        <v>3840.0</v>
      </c>
      <c r="O238" s="282">
        <v>0.0</v>
      </c>
      <c r="P238" s="283">
        <v>0.0</v>
      </c>
      <c r="Q238" s="284"/>
      <c r="R238" s="285">
        <v>0.0</v>
      </c>
      <c r="S238" s="286">
        <v>0.0</v>
      </c>
      <c r="T238" s="286">
        <v>0.0</v>
      </c>
      <c r="U238" s="286">
        <v>0.0</v>
      </c>
      <c r="V238" s="286">
        <v>0.0</v>
      </c>
      <c r="W238" s="286">
        <v>0.0</v>
      </c>
      <c r="X238" s="286">
        <v>0.0</v>
      </c>
      <c r="Y238" s="286">
        <v>0.0</v>
      </c>
      <c r="Z238" s="286">
        <v>0.0</v>
      </c>
      <c r="AA238" s="286">
        <v>0.0</v>
      </c>
      <c r="AB238" s="286">
        <v>3196.5</v>
      </c>
      <c r="AC238" s="287">
        <v>0.0</v>
      </c>
      <c r="AD238" s="284"/>
      <c r="AE238" s="281">
        <v>0.0</v>
      </c>
      <c r="AF238" s="282">
        <v>0.0</v>
      </c>
      <c r="AG238" s="282">
        <v>0.0</v>
      </c>
      <c r="AH238" s="282">
        <v>0.0</v>
      </c>
      <c r="AI238" s="282"/>
      <c r="AJ238" s="282"/>
      <c r="AK238" s="282">
        <v>2440.0</v>
      </c>
      <c r="AL238" s="282"/>
      <c r="AM238" s="282"/>
      <c r="AN238" s="282"/>
      <c r="AO238" s="282"/>
      <c r="AP238" s="282"/>
      <c r="AQ238" s="284"/>
      <c r="AR238" s="285"/>
      <c r="AS238" s="286"/>
      <c r="AT238" s="286"/>
      <c r="AU238" s="286"/>
      <c r="AV238" s="286"/>
      <c r="AW238" s="286"/>
      <c r="AX238" s="286"/>
      <c r="AY238" s="286"/>
      <c r="AZ238" s="286"/>
      <c r="BA238" s="286"/>
      <c r="BB238" s="286"/>
      <c r="BC238" s="287"/>
      <c r="BD238" s="284"/>
    </row>
    <row r="239" ht="15.75" customHeight="1">
      <c r="A239" s="273" t="s">
        <v>343</v>
      </c>
      <c r="B239" s="142" t="s">
        <v>119</v>
      </c>
      <c r="C239" s="279" t="s">
        <v>344</v>
      </c>
      <c r="D239" s="280"/>
      <c r="E239" s="281">
        <v>0.0</v>
      </c>
      <c r="F239" s="282">
        <v>3232.79</v>
      </c>
      <c r="G239" s="282">
        <v>3818.0</v>
      </c>
      <c r="H239" s="282">
        <v>3796.32</v>
      </c>
      <c r="I239" s="282">
        <v>0.0</v>
      </c>
      <c r="J239" s="282">
        <v>0.0</v>
      </c>
      <c r="K239" s="282">
        <v>0.0</v>
      </c>
      <c r="L239" s="282">
        <v>0.0</v>
      </c>
      <c r="M239" s="282">
        <v>2570.0</v>
      </c>
      <c r="N239" s="282">
        <v>2512.0</v>
      </c>
      <c r="O239" s="282">
        <v>2537.0</v>
      </c>
      <c r="P239" s="283">
        <v>2614.0</v>
      </c>
      <c r="Q239" s="284"/>
      <c r="R239" s="285">
        <v>1897.0</v>
      </c>
      <c r="S239" s="286">
        <v>1305.0</v>
      </c>
      <c r="T239" s="286">
        <v>2613.0</v>
      </c>
      <c r="U239" s="286">
        <v>1285.0</v>
      </c>
      <c r="V239" s="286">
        <v>0.0</v>
      </c>
      <c r="W239" s="286">
        <v>0.0</v>
      </c>
      <c r="X239" s="286">
        <v>0.0</v>
      </c>
      <c r="Y239" s="286">
        <v>0.0</v>
      </c>
      <c r="Z239" s="286">
        <v>0.0</v>
      </c>
      <c r="AA239" s="286">
        <v>0.0</v>
      </c>
      <c r="AB239" s="286">
        <v>0.0</v>
      </c>
      <c r="AC239" s="287">
        <v>0.0</v>
      </c>
      <c r="AD239" s="284"/>
      <c r="AE239" s="281">
        <v>0.0</v>
      </c>
      <c r="AF239" s="282">
        <v>0.0</v>
      </c>
      <c r="AG239" s="282">
        <v>0.0</v>
      </c>
      <c r="AH239" s="282">
        <v>0.0</v>
      </c>
      <c r="AI239" s="282"/>
      <c r="AJ239" s="282"/>
      <c r="AK239" s="282">
        <v>2623.0</v>
      </c>
      <c r="AL239" s="282"/>
      <c r="AM239" s="282"/>
      <c r="AN239" s="282"/>
      <c r="AO239" s="282"/>
      <c r="AP239" s="282"/>
      <c r="AQ239" s="284"/>
      <c r="AR239" s="285"/>
      <c r="AS239" s="286"/>
      <c r="AT239" s="286"/>
      <c r="AU239" s="286"/>
      <c r="AV239" s="286"/>
      <c r="AW239" s="286"/>
      <c r="AX239" s="286"/>
      <c r="AY239" s="286"/>
      <c r="AZ239" s="286"/>
      <c r="BA239" s="286"/>
      <c r="BB239" s="286"/>
      <c r="BC239" s="287"/>
      <c r="BD239" s="284"/>
    </row>
    <row r="240" ht="15.75" customHeight="1">
      <c r="A240" s="273" t="s">
        <v>345</v>
      </c>
      <c r="B240" s="180" t="s">
        <v>119</v>
      </c>
      <c r="C240" s="264" t="s">
        <v>346</v>
      </c>
      <c r="D240" s="265"/>
      <c r="E240" s="266">
        <v>0.0</v>
      </c>
      <c r="F240" s="267">
        <v>997.5</v>
      </c>
      <c r="G240" s="267">
        <v>0.0</v>
      </c>
      <c r="H240" s="267">
        <v>0.0</v>
      </c>
      <c r="I240" s="267">
        <v>0.0</v>
      </c>
      <c r="J240" s="267">
        <v>0.0</v>
      </c>
      <c r="K240" s="267">
        <v>0.0</v>
      </c>
      <c r="L240" s="267">
        <v>0.0</v>
      </c>
      <c r="M240" s="267">
        <v>0.0</v>
      </c>
      <c r="N240" s="267">
        <v>0.0</v>
      </c>
      <c r="O240" s="267">
        <v>0.0</v>
      </c>
      <c r="P240" s="268">
        <v>0.0</v>
      </c>
      <c r="Q240" s="269"/>
      <c r="R240" s="270">
        <v>0.0</v>
      </c>
      <c r="S240" s="271">
        <v>0.0</v>
      </c>
      <c r="T240" s="271">
        <v>0.0</v>
      </c>
      <c r="U240" s="271">
        <v>0.0</v>
      </c>
      <c r="V240" s="271">
        <v>0.0</v>
      </c>
      <c r="W240" s="271">
        <v>0.0</v>
      </c>
      <c r="X240" s="271">
        <v>0.0</v>
      </c>
      <c r="Y240" s="271">
        <v>0.0</v>
      </c>
      <c r="Z240" s="271">
        <v>0.0</v>
      </c>
      <c r="AA240" s="271">
        <v>0.0</v>
      </c>
      <c r="AB240" s="271">
        <v>0.0</v>
      </c>
      <c r="AC240" s="272">
        <v>0.0</v>
      </c>
      <c r="AD240" s="269"/>
      <c r="AE240" s="266">
        <v>0.0</v>
      </c>
      <c r="AF240" s="267">
        <v>0.0</v>
      </c>
      <c r="AG240" s="267">
        <v>0.0</v>
      </c>
      <c r="AH240" s="267">
        <v>0.0</v>
      </c>
      <c r="AI240" s="267"/>
      <c r="AJ240" s="267">
        <v>3050.0</v>
      </c>
      <c r="AK240" s="267">
        <v>732.0</v>
      </c>
      <c r="AL240" s="267"/>
      <c r="AM240" s="267"/>
      <c r="AN240" s="267"/>
      <c r="AO240" s="267"/>
      <c r="AP240" s="267"/>
      <c r="AQ240" s="269"/>
      <c r="AR240" s="270"/>
      <c r="AS240" s="271"/>
      <c r="AT240" s="271"/>
      <c r="AU240" s="271"/>
      <c r="AV240" s="271"/>
      <c r="AW240" s="271"/>
      <c r="AX240" s="271"/>
      <c r="AY240" s="271"/>
      <c r="AZ240" s="271"/>
      <c r="BA240" s="271"/>
      <c r="BB240" s="271"/>
      <c r="BC240" s="272"/>
      <c r="BD240" s="269"/>
    </row>
    <row r="241" ht="15.75" customHeight="1">
      <c r="A241" s="273" t="s">
        <v>347</v>
      </c>
      <c r="B241" s="274" t="s">
        <v>119</v>
      </c>
      <c r="C241" s="264" t="s">
        <v>348</v>
      </c>
      <c r="D241" s="289"/>
      <c r="E241" s="290">
        <v>738.0</v>
      </c>
      <c r="F241" s="291">
        <v>738.0</v>
      </c>
      <c r="G241" s="291">
        <v>738.0</v>
      </c>
      <c r="H241" s="291">
        <v>738.0</v>
      </c>
      <c r="I241" s="291">
        <v>0.0</v>
      </c>
      <c r="J241" s="291">
        <v>0.0</v>
      </c>
      <c r="K241" s="291">
        <v>0.0</v>
      </c>
      <c r="L241" s="291">
        <v>0.0</v>
      </c>
      <c r="M241" s="291">
        <v>0.0</v>
      </c>
      <c r="N241" s="291">
        <v>0.0</v>
      </c>
      <c r="O241" s="291">
        <v>788.0</v>
      </c>
      <c r="P241" s="292">
        <v>800.0</v>
      </c>
      <c r="Q241" s="293"/>
      <c r="R241" s="294">
        <v>750.0</v>
      </c>
      <c r="S241" s="295">
        <v>750.0</v>
      </c>
      <c r="T241" s="295">
        <v>750.0</v>
      </c>
      <c r="U241" s="295">
        <v>750.0</v>
      </c>
      <c r="V241" s="295">
        <v>750.0</v>
      </c>
      <c r="W241" s="295">
        <v>750.0</v>
      </c>
      <c r="X241" s="295">
        <v>750.0</v>
      </c>
      <c r="Y241" s="295">
        <v>750.0</v>
      </c>
      <c r="Z241" s="295">
        <v>750.0</v>
      </c>
      <c r="AA241" s="295">
        <v>750.0</v>
      </c>
      <c r="AB241" s="295">
        <v>750.0</v>
      </c>
      <c r="AC241" s="296">
        <v>750.0</v>
      </c>
      <c r="AD241" s="293"/>
      <c r="AE241" s="290">
        <v>750.0</v>
      </c>
      <c r="AF241" s="291">
        <v>750.0</v>
      </c>
      <c r="AG241" s="291">
        <v>0.0</v>
      </c>
      <c r="AH241" s="291">
        <v>1500.0</v>
      </c>
      <c r="AI241" s="291"/>
      <c r="AJ241" s="291"/>
      <c r="AK241" s="291"/>
      <c r="AL241" s="291"/>
      <c r="AM241" s="291"/>
      <c r="AN241" s="291"/>
      <c r="AO241" s="291"/>
      <c r="AP241" s="291"/>
      <c r="AQ241" s="293"/>
      <c r="AR241" s="294"/>
      <c r="AS241" s="295"/>
      <c r="AT241" s="295"/>
      <c r="AU241" s="295"/>
      <c r="AV241" s="295"/>
      <c r="AW241" s="295"/>
      <c r="AX241" s="295"/>
      <c r="AY241" s="295"/>
      <c r="AZ241" s="295"/>
      <c r="BA241" s="295"/>
      <c r="BB241" s="295"/>
      <c r="BC241" s="296"/>
      <c r="BD241" s="293"/>
    </row>
    <row r="242" ht="15.75" customHeight="1">
      <c r="A242" s="297" t="s">
        <v>121</v>
      </c>
      <c r="B242" s="256" t="s">
        <v>121</v>
      </c>
      <c r="C242" s="257" t="s">
        <v>122</v>
      </c>
      <c r="D242" s="81"/>
      <c r="E242" s="258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60"/>
      <c r="Q242" s="85"/>
      <c r="R242" s="261"/>
      <c r="S242" s="262"/>
      <c r="T242" s="262"/>
      <c r="U242" s="262"/>
      <c r="V242" s="262"/>
      <c r="W242" s="262"/>
      <c r="X242" s="262"/>
      <c r="Y242" s="262"/>
      <c r="Z242" s="262"/>
      <c r="AA242" s="262"/>
      <c r="AB242" s="262"/>
      <c r="AC242" s="263"/>
      <c r="AD242" s="85"/>
      <c r="AE242" s="258"/>
      <c r="AF242" s="259"/>
      <c r="AG242" s="259"/>
      <c r="AH242" s="259"/>
      <c r="AI242" s="259"/>
      <c r="AJ242" s="259"/>
      <c r="AK242" s="259"/>
      <c r="AL242" s="259"/>
      <c r="AM242" s="259"/>
      <c r="AN242" s="259"/>
      <c r="AO242" s="259"/>
      <c r="AP242" s="259"/>
      <c r="AQ242" s="85"/>
      <c r="AR242" s="261"/>
      <c r="AS242" s="262"/>
      <c r="AT242" s="262"/>
      <c r="AU242" s="262"/>
      <c r="AV242" s="262"/>
      <c r="AW242" s="262"/>
      <c r="AX242" s="262"/>
      <c r="AY242" s="262"/>
      <c r="AZ242" s="262"/>
      <c r="BA242" s="262"/>
      <c r="BB242" s="262"/>
      <c r="BC242" s="263"/>
      <c r="BD242" s="85"/>
    </row>
    <row r="243" ht="15.75" customHeight="1">
      <c r="A243" s="273" t="s">
        <v>349</v>
      </c>
      <c r="B243" s="180" t="s">
        <v>121</v>
      </c>
      <c r="C243" s="264" t="s">
        <v>350</v>
      </c>
      <c r="D243" s="265"/>
      <c r="E243" s="266">
        <v>0.0</v>
      </c>
      <c r="F243" s="267">
        <v>0.0</v>
      </c>
      <c r="G243" s="267">
        <v>0.0</v>
      </c>
      <c r="H243" s="267">
        <v>0.0</v>
      </c>
      <c r="I243" s="267">
        <v>0.0</v>
      </c>
      <c r="J243" s="267">
        <v>0.0</v>
      </c>
      <c r="K243" s="267">
        <v>0.0</v>
      </c>
      <c r="L243" s="267">
        <v>0.0</v>
      </c>
      <c r="M243" s="267">
        <v>0.0</v>
      </c>
      <c r="N243" s="267">
        <v>0.0</v>
      </c>
      <c r="O243" s="267">
        <v>0.0</v>
      </c>
      <c r="P243" s="268">
        <v>0.0</v>
      </c>
      <c r="Q243" s="269"/>
      <c r="R243" s="270">
        <v>0.0</v>
      </c>
      <c r="S243" s="271">
        <v>0.0</v>
      </c>
      <c r="T243" s="271">
        <v>0.0</v>
      </c>
      <c r="U243" s="271">
        <v>0.0</v>
      </c>
      <c r="V243" s="271">
        <v>0.0</v>
      </c>
      <c r="W243" s="271">
        <v>0.0</v>
      </c>
      <c r="X243" s="271">
        <v>0.0</v>
      </c>
      <c r="Y243" s="271">
        <v>0.0</v>
      </c>
      <c r="Z243" s="271">
        <v>0.0</v>
      </c>
      <c r="AA243" s="271">
        <v>0.0</v>
      </c>
      <c r="AB243" s="271">
        <v>0.0</v>
      </c>
      <c r="AC243" s="272">
        <v>0.0</v>
      </c>
      <c r="AD243" s="269"/>
      <c r="AE243" s="266">
        <v>0.0</v>
      </c>
      <c r="AF243" s="267">
        <v>0.0</v>
      </c>
      <c r="AG243" s="267">
        <v>0.0</v>
      </c>
      <c r="AH243" s="267">
        <v>0.0</v>
      </c>
      <c r="AI243" s="267"/>
      <c r="AJ243" s="267">
        <v>605.24</v>
      </c>
      <c r="AK243" s="267">
        <v>967.25</v>
      </c>
      <c r="AL243" s="267"/>
      <c r="AM243" s="267"/>
      <c r="AN243" s="267"/>
      <c r="AO243" s="267"/>
      <c r="AP243" s="267"/>
      <c r="AQ243" s="269"/>
      <c r="AR243" s="270"/>
      <c r="AS243" s="271"/>
      <c r="AT243" s="271"/>
      <c r="AU243" s="271"/>
      <c r="AV243" s="271"/>
      <c r="AW243" s="271"/>
      <c r="AX243" s="271"/>
      <c r="AY243" s="271"/>
      <c r="AZ243" s="271"/>
      <c r="BA243" s="271"/>
      <c r="BB243" s="271"/>
      <c r="BC243" s="272"/>
      <c r="BD243" s="269"/>
    </row>
    <row r="244" ht="15.75" customHeight="1">
      <c r="A244" s="273" t="s">
        <v>351</v>
      </c>
      <c r="B244" s="180" t="s">
        <v>121</v>
      </c>
      <c r="C244" s="264" t="s">
        <v>352</v>
      </c>
      <c r="D244" s="265"/>
      <c r="E244" s="266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8"/>
      <c r="Q244" s="269"/>
      <c r="R244" s="270"/>
      <c r="S244" s="271"/>
      <c r="T244" s="271"/>
      <c r="U244" s="271"/>
      <c r="V244" s="271"/>
      <c r="W244" s="271"/>
      <c r="X244" s="271"/>
      <c r="Y244" s="271"/>
      <c r="Z244" s="271"/>
      <c r="AA244" s="271"/>
      <c r="AB244" s="271"/>
      <c r="AC244" s="272"/>
      <c r="AD244" s="269"/>
      <c r="AE244" s="266"/>
      <c r="AF244" s="267"/>
      <c r="AG244" s="267"/>
      <c r="AH244" s="267"/>
      <c r="AI244" s="267"/>
      <c r="AJ244" s="267"/>
      <c r="AK244" s="267">
        <v>1068.23</v>
      </c>
      <c r="AL244" s="267"/>
      <c r="AM244" s="267"/>
      <c r="AN244" s="267"/>
      <c r="AO244" s="267"/>
      <c r="AP244" s="267"/>
      <c r="AQ244" s="269"/>
      <c r="AR244" s="270"/>
      <c r="AS244" s="271"/>
      <c r="AT244" s="271"/>
      <c r="AU244" s="271"/>
      <c r="AV244" s="271"/>
      <c r="AW244" s="271"/>
      <c r="AX244" s="271"/>
      <c r="AY244" s="271"/>
      <c r="AZ244" s="271"/>
      <c r="BA244" s="271"/>
      <c r="BB244" s="271"/>
      <c r="BC244" s="272"/>
      <c r="BD244" s="269"/>
    </row>
    <row r="245" ht="15.75" customHeight="1">
      <c r="A245" s="273" t="s">
        <v>353</v>
      </c>
      <c r="B245" s="180" t="s">
        <v>121</v>
      </c>
      <c r="C245" s="264" t="s">
        <v>354</v>
      </c>
      <c r="D245" s="265"/>
      <c r="E245" s="266">
        <v>0.0</v>
      </c>
      <c r="F245" s="267">
        <v>0.0</v>
      </c>
      <c r="G245" s="267">
        <v>0.0</v>
      </c>
      <c r="H245" s="267">
        <v>0.0</v>
      </c>
      <c r="I245" s="267">
        <v>0.0</v>
      </c>
      <c r="J245" s="267">
        <v>0.0</v>
      </c>
      <c r="K245" s="267">
        <v>0.0</v>
      </c>
      <c r="L245" s="267">
        <v>0.0</v>
      </c>
      <c r="M245" s="267">
        <v>0.0</v>
      </c>
      <c r="N245" s="267">
        <v>0.0</v>
      </c>
      <c r="O245" s="267">
        <v>0.0</v>
      </c>
      <c r="P245" s="268">
        <v>0.0</v>
      </c>
      <c r="Q245" s="269"/>
      <c r="R245" s="270">
        <v>0.0</v>
      </c>
      <c r="S245" s="271">
        <v>0.0</v>
      </c>
      <c r="T245" s="271">
        <v>0.0</v>
      </c>
      <c r="U245" s="271">
        <v>0.0</v>
      </c>
      <c r="V245" s="271">
        <v>0.0</v>
      </c>
      <c r="W245" s="271">
        <v>0.0</v>
      </c>
      <c r="X245" s="271">
        <v>0.0</v>
      </c>
      <c r="Y245" s="271">
        <v>0.0</v>
      </c>
      <c r="Z245" s="271">
        <v>0.0</v>
      </c>
      <c r="AA245" s="271">
        <v>0.0</v>
      </c>
      <c r="AB245" s="271">
        <v>0.0</v>
      </c>
      <c r="AC245" s="272">
        <v>0.0</v>
      </c>
      <c r="AD245" s="269"/>
      <c r="AE245" s="266">
        <v>0.0</v>
      </c>
      <c r="AF245" s="267">
        <v>0.0</v>
      </c>
      <c r="AG245" s="267">
        <v>0.0</v>
      </c>
      <c r="AH245" s="267">
        <v>0.0</v>
      </c>
      <c r="AI245" s="267">
        <v>416.75</v>
      </c>
      <c r="AJ245" s="267">
        <v>5868.05</v>
      </c>
      <c r="AK245" s="267">
        <v>7380.85</v>
      </c>
      <c r="AL245" s="267"/>
      <c r="AM245" s="267"/>
      <c r="AN245" s="267"/>
      <c r="AO245" s="267"/>
      <c r="AP245" s="267"/>
      <c r="AQ245" s="269"/>
      <c r="AR245" s="270"/>
      <c r="AS245" s="271"/>
      <c r="AT245" s="271"/>
      <c r="AU245" s="271"/>
      <c r="AV245" s="271"/>
      <c r="AW245" s="271"/>
      <c r="AX245" s="271"/>
      <c r="AY245" s="271"/>
      <c r="AZ245" s="271"/>
      <c r="BA245" s="271"/>
      <c r="BB245" s="271"/>
      <c r="BC245" s="272"/>
      <c r="BD245" s="269"/>
    </row>
    <row r="246" ht="15.75" customHeight="1">
      <c r="A246" s="273" t="s">
        <v>355</v>
      </c>
      <c r="B246" s="180" t="s">
        <v>121</v>
      </c>
      <c r="C246" s="264" t="s">
        <v>356</v>
      </c>
      <c r="D246" s="265"/>
      <c r="E246" s="266">
        <v>171.0</v>
      </c>
      <c r="F246" s="267">
        <v>172.55</v>
      </c>
      <c r="G246" s="267">
        <v>170.0</v>
      </c>
      <c r="H246" s="267">
        <v>0.0</v>
      </c>
      <c r="I246" s="267">
        <v>201.5</v>
      </c>
      <c r="J246" s="267">
        <v>360.0</v>
      </c>
      <c r="K246" s="267">
        <v>83.0</v>
      </c>
      <c r="L246" s="267">
        <v>78.0</v>
      </c>
      <c r="M246" s="267">
        <v>80.5</v>
      </c>
      <c r="N246" s="267">
        <v>491.0</v>
      </c>
      <c r="O246" s="267">
        <v>74.0</v>
      </c>
      <c r="P246" s="268">
        <v>0.0</v>
      </c>
      <c r="Q246" s="269"/>
      <c r="R246" s="270">
        <v>239.0</v>
      </c>
      <c r="S246" s="271">
        <v>202.0</v>
      </c>
      <c r="T246" s="271">
        <v>249.0</v>
      </c>
      <c r="U246" s="271">
        <v>0.0</v>
      </c>
      <c r="V246" s="271">
        <v>389.0</v>
      </c>
      <c r="W246" s="271">
        <v>0.0</v>
      </c>
      <c r="X246" s="271">
        <v>321.0</v>
      </c>
      <c r="Y246" s="271">
        <v>4939.0</v>
      </c>
      <c r="Z246" s="271">
        <v>1209.0</v>
      </c>
      <c r="AA246" s="271">
        <v>1236.0</v>
      </c>
      <c r="AB246" s="271">
        <v>3857.0</v>
      </c>
      <c r="AC246" s="272">
        <v>1270.0</v>
      </c>
      <c r="AD246" s="269"/>
      <c r="AE246" s="266">
        <v>1235.0</v>
      </c>
      <c r="AF246" s="267">
        <v>622.0</v>
      </c>
      <c r="AG246" s="267">
        <v>0.0</v>
      </c>
      <c r="AH246" s="267">
        <v>2217.0</v>
      </c>
      <c r="AI246" s="267"/>
      <c r="AJ246" s="267">
        <v>2140.54</v>
      </c>
      <c r="AK246" s="267"/>
      <c r="AL246" s="267"/>
      <c r="AM246" s="267"/>
      <c r="AN246" s="267"/>
      <c r="AO246" s="267"/>
      <c r="AP246" s="267"/>
      <c r="AQ246" s="269"/>
      <c r="AR246" s="270"/>
      <c r="AS246" s="271"/>
      <c r="AT246" s="271"/>
      <c r="AU246" s="271"/>
      <c r="AV246" s="271"/>
      <c r="AW246" s="271"/>
      <c r="AX246" s="271"/>
      <c r="AY246" s="271"/>
      <c r="AZ246" s="271"/>
      <c r="BA246" s="271"/>
      <c r="BB246" s="271"/>
      <c r="BC246" s="272"/>
      <c r="BD246" s="269"/>
    </row>
    <row r="247" ht="15.75" customHeight="1">
      <c r="A247" s="273" t="s">
        <v>357</v>
      </c>
      <c r="B247" s="180" t="s">
        <v>121</v>
      </c>
      <c r="C247" s="264" t="s">
        <v>358</v>
      </c>
      <c r="D247" s="265"/>
      <c r="E247" s="266">
        <v>0.0</v>
      </c>
      <c r="F247" s="267">
        <v>0.0</v>
      </c>
      <c r="G247" s="267">
        <v>0.0</v>
      </c>
      <c r="H247" s="267">
        <v>0.0</v>
      </c>
      <c r="I247" s="267">
        <v>0.0</v>
      </c>
      <c r="J247" s="267">
        <v>0.0</v>
      </c>
      <c r="K247" s="267">
        <v>0.0</v>
      </c>
      <c r="L247" s="267">
        <v>0.0</v>
      </c>
      <c r="M247" s="267">
        <v>0.0</v>
      </c>
      <c r="N247" s="267">
        <v>0.0</v>
      </c>
      <c r="O247" s="267">
        <v>0.0</v>
      </c>
      <c r="P247" s="268">
        <v>0.0</v>
      </c>
      <c r="Q247" s="269"/>
      <c r="R247" s="270">
        <v>0.0</v>
      </c>
      <c r="S247" s="271">
        <v>0.0</v>
      </c>
      <c r="T247" s="271">
        <v>0.0</v>
      </c>
      <c r="U247" s="271">
        <v>0.0</v>
      </c>
      <c r="V247" s="271">
        <v>0.0</v>
      </c>
      <c r="W247" s="271">
        <v>0.0</v>
      </c>
      <c r="X247" s="271">
        <v>0.0</v>
      </c>
      <c r="Y247" s="271">
        <v>0.0</v>
      </c>
      <c r="Z247" s="271">
        <v>0.0</v>
      </c>
      <c r="AA247" s="271">
        <v>0.0</v>
      </c>
      <c r="AB247" s="271">
        <v>0.0</v>
      </c>
      <c r="AC247" s="272">
        <v>0.0</v>
      </c>
      <c r="AD247" s="269"/>
      <c r="AE247" s="266">
        <v>0.0</v>
      </c>
      <c r="AF247" s="267">
        <v>0.0</v>
      </c>
      <c r="AG247" s="267">
        <v>0.0</v>
      </c>
      <c r="AH247" s="267">
        <v>0.0</v>
      </c>
      <c r="AI247" s="267"/>
      <c r="AJ247" s="267"/>
      <c r="AK247" s="267">
        <v>41.94</v>
      </c>
      <c r="AL247" s="267"/>
      <c r="AM247" s="267"/>
      <c r="AN247" s="267"/>
      <c r="AO247" s="267"/>
      <c r="AP247" s="267"/>
      <c r="AQ247" s="269"/>
      <c r="AR247" s="270"/>
      <c r="AS247" s="271"/>
      <c r="AT247" s="271"/>
      <c r="AU247" s="271"/>
      <c r="AV247" s="271"/>
      <c r="AW247" s="271"/>
      <c r="AX247" s="271"/>
      <c r="AY247" s="271"/>
      <c r="AZ247" s="271"/>
      <c r="BA247" s="271"/>
      <c r="BB247" s="271"/>
      <c r="BC247" s="272"/>
      <c r="BD247" s="269"/>
    </row>
    <row r="248" ht="15.75" customHeight="1">
      <c r="A248" s="273" t="s">
        <v>359</v>
      </c>
      <c r="B248" s="180" t="s">
        <v>121</v>
      </c>
      <c r="C248" s="264" t="s">
        <v>360</v>
      </c>
      <c r="D248" s="265"/>
      <c r="E248" s="266">
        <v>1799.11</v>
      </c>
      <c r="F248" s="267">
        <v>1125.23</v>
      </c>
      <c r="G248" s="267">
        <v>824.0</v>
      </c>
      <c r="H248" s="267">
        <v>0.0</v>
      </c>
      <c r="I248" s="267">
        <v>5309.55</v>
      </c>
      <c r="J248" s="267">
        <v>877.0</v>
      </c>
      <c r="K248" s="267">
        <v>1212.6</v>
      </c>
      <c r="L248" s="267">
        <v>0.0</v>
      </c>
      <c r="M248" s="267">
        <v>1977.0</v>
      </c>
      <c r="N248" s="267">
        <v>3996.0</v>
      </c>
      <c r="O248" s="267">
        <v>3753.0</v>
      </c>
      <c r="P248" s="268">
        <v>3894.0</v>
      </c>
      <c r="Q248" s="269"/>
      <c r="R248" s="270">
        <v>3330.0</v>
      </c>
      <c r="S248" s="271">
        <v>5061.0</v>
      </c>
      <c r="T248" s="271">
        <v>4157.0</v>
      </c>
      <c r="U248" s="271">
        <v>5598.0</v>
      </c>
      <c r="V248" s="271">
        <v>5463.0</v>
      </c>
      <c r="W248" s="271">
        <v>0.0</v>
      </c>
      <c r="X248" s="271">
        <v>19705.0</v>
      </c>
      <c r="Y248" s="271">
        <v>5758.0</v>
      </c>
      <c r="Z248" s="271">
        <v>6074.0</v>
      </c>
      <c r="AA248" s="271">
        <v>6545.0</v>
      </c>
      <c r="AB248" s="271">
        <v>8257.0</v>
      </c>
      <c r="AC248" s="272">
        <v>6231.5</v>
      </c>
      <c r="AD248" s="269"/>
      <c r="AE248" s="266">
        <v>8676.0</v>
      </c>
      <c r="AF248" s="267">
        <v>8011.0</v>
      </c>
      <c r="AG248" s="267">
        <v>0.0</v>
      </c>
      <c r="AH248" s="267">
        <v>19703.0</v>
      </c>
      <c r="AI248" s="267">
        <v>4.85</v>
      </c>
      <c r="AJ248" s="267">
        <v>20929.0</v>
      </c>
      <c r="AK248" s="267">
        <v>15997.98</v>
      </c>
      <c r="AL248" s="267"/>
      <c r="AM248" s="267"/>
      <c r="AN248" s="267"/>
      <c r="AO248" s="267"/>
      <c r="AP248" s="267"/>
      <c r="AQ248" s="269"/>
      <c r="AR248" s="270"/>
      <c r="AS248" s="271"/>
      <c r="AT248" s="271"/>
      <c r="AU248" s="271"/>
      <c r="AV248" s="271"/>
      <c r="AW248" s="271"/>
      <c r="AX248" s="271"/>
      <c r="AY248" s="271"/>
      <c r="AZ248" s="271"/>
      <c r="BA248" s="271"/>
      <c r="BB248" s="271"/>
      <c r="BC248" s="272"/>
      <c r="BD248" s="269"/>
    </row>
    <row r="249" ht="15.75" customHeight="1">
      <c r="A249" s="273" t="s">
        <v>361</v>
      </c>
      <c r="B249" s="180" t="s">
        <v>121</v>
      </c>
      <c r="C249" s="264" t="s">
        <v>362</v>
      </c>
      <c r="D249" s="265"/>
      <c r="E249" s="266">
        <v>0.0</v>
      </c>
      <c r="F249" s="267">
        <v>0.0</v>
      </c>
      <c r="G249" s="267">
        <v>0.0</v>
      </c>
      <c r="H249" s="267">
        <v>0.0</v>
      </c>
      <c r="I249" s="267">
        <v>0.0</v>
      </c>
      <c r="J249" s="267">
        <v>0.0</v>
      </c>
      <c r="K249" s="267">
        <v>0.0</v>
      </c>
      <c r="L249" s="267">
        <v>0.0</v>
      </c>
      <c r="M249" s="267">
        <v>0.0</v>
      </c>
      <c r="N249" s="267">
        <v>0.0</v>
      </c>
      <c r="O249" s="267">
        <v>0.0</v>
      </c>
      <c r="P249" s="268">
        <v>0.0</v>
      </c>
      <c r="Q249" s="269"/>
      <c r="R249" s="270">
        <v>0.0</v>
      </c>
      <c r="S249" s="271">
        <v>0.0</v>
      </c>
      <c r="T249" s="271">
        <v>0.0</v>
      </c>
      <c r="U249" s="271">
        <v>0.0</v>
      </c>
      <c r="V249" s="271">
        <v>0.0</v>
      </c>
      <c r="W249" s="271">
        <v>0.0</v>
      </c>
      <c r="X249" s="271">
        <v>0.0</v>
      </c>
      <c r="Y249" s="271">
        <v>0.0</v>
      </c>
      <c r="Z249" s="271">
        <v>0.0</v>
      </c>
      <c r="AA249" s="271">
        <v>0.0</v>
      </c>
      <c r="AB249" s="271">
        <v>0.0</v>
      </c>
      <c r="AC249" s="272">
        <v>0.0</v>
      </c>
      <c r="AD249" s="269"/>
      <c r="AE249" s="266">
        <v>0.0</v>
      </c>
      <c r="AF249" s="267">
        <v>0.0</v>
      </c>
      <c r="AG249" s="267">
        <v>0.0</v>
      </c>
      <c r="AH249" s="267">
        <v>0.0</v>
      </c>
      <c r="AI249" s="267">
        <v>1780.0</v>
      </c>
      <c r="AJ249" s="267"/>
      <c r="AK249" s="267"/>
      <c r="AL249" s="267"/>
      <c r="AM249" s="267"/>
      <c r="AN249" s="267"/>
      <c r="AO249" s="267"/>
      <c r="AP249" s="267"/>
      <c r="AQ249" s="269"/>
      <c r="AR249" s="270"/>
      <c r="AS249" s="271"/>
      <c r="AT249" s="271"/>
      <c r="AU249" s="271"/>
      <c r="AV249" s="271"/>
      <c r="AW249" s="271"/>
      <c r="AX249" s="271"/>
      <c r="AY249" s="271"/>
      <c r="AZ249" s="271"/>
      <c r="BA249" s="271"/>
      <c r="BB249" s="271"/>
      <c r="BC249" s="272"/>
      <c r="BD249" s="269"/>
    </row>
    <row r="250" ht="15.75" customHeight="1">
      <c r="B250" s="180"/>
      <c r="C250" s="264"/>
      <c r="D250" s="265"/>
      <c r="E250" s="266">
        <v>0.0</v>
      </c>
      <c r="F250" s="267">
        <v>0.0</v>
      </c>
      <c r="G250" s="267">
        <v>0.0</v>
      </c>
      <c r="H250" s="267">
        <v>0.0</v>
      </c>
      <c r="I250" s="267">
        <v>0.0</v>
      </c>
      <c r="J250" s="267">
        <v>0.0</v>
      </c>
      <c r="K250" s="267">
        <v>0.0</v>
      </c>
      <c r="L250" s="267">
        <v>0.0</v>
      </c>
      <c r="M250" s="267">
        <v>0.0</v>
      </c>
      <c r="N250" s="267">
        <v>0.0</v>
      </c>
      <c r="O250" s="267">
        <v>0.0</v>
      </c>
      <c r="P250" s="268">
        <v>0.0</v>
      </c>
      <c r="Q250" s="269"/>
      <c r="R250" s="270">
        <v>0.0</v>
      </c>
      <c r="S250" s="271">
        <v>0.0</v>
      </c>
      <c r="T250" s="271">
        <v>0.0</v>
      </c>
      <c r="U250" s="271">
        <v>0.0</v>
      </c>
      <c r="V250" s="271">
        <v>0.0</v>
      </c>
      <c r="W250" s="271">
        <v>0.0</v>
      </c>
      <c r="X250" s="271">
        <v>0.0</v>
      </c>
      <c r="Y250" s="271">
        <v>0.0</v>
      </c>
      <c r="Z250" s="271">
        <v>0.0</v>
      </c>
      <c r="AA250" s="271">
        <v>0.0</v>
      </c>
      <c r="AB250" s="271">
        <v>0.0</v>
      </c>
      <c r="AC250" s="272">
        <v>0.0</v>
      </c>
      <c r="AD250" s="269"/>
      <c r="AE250" s="266">
        <v>0.0</v>
      </c>
      <c r="AF250" s="267">
        <v>0.0</v>
      </c>
      <c r="AG250" s="267">
        <v>0.0</v>
      </c>
      <c r="AH250" s="267">
        <v>0.0</v>
      </c>
      <c r="AI250" s="267"/>
      <c r="AJ250" s="267"/>
      <c r="AK250" s="267"/>
      <c r="AL250" s="267"/>
      <c r="AM250" s="267"/>
      <c r="AN250" s="267"/>
      <c r="AO250" s="267"/>
      <c r="AP250" s="267"/>
      <c r="AQ250" s="269"/>
      <c r="AR250" s="270"/>
      <c r="AS250" s="271"/>
      <c r="AT250" s="271"/>
      <c r="AU250" s="271"/>
      <c r="AV250" s="271"/>
      <c r="AW250" s="271"/>
      <c r="AX250" s="271"/>
      <c r="AY250" s="271"/>
      <c r="AZ250" s="271"/>
      <c r="BA250" s="271"/>
      <c r="BB250" s="271"/>
      <c r="BC250" s="272"/>
      <c r="BD250" s="269"/>
    </row>
    <row r="251" ht="15.75" customHeight="1">
      <c r="A251" s="1"/>
      <c r="B251" s="142"/>
      <c r="C251" s="143"/>
      <c r="D251" s="53"/>
      <c r="E251" s="155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7"/>
      <c r="Q251" s="57"/>
      <c r="R251" s="76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8"/>
      <c r="AD251" s="57"/>
      <c r="AE251" s="155"/>
      <c r="AF251" s="156"/>
      <c r="AG251" s="156"/>
      <c r="AH251" s="156"/>
      <c r="AI251" s="156"/>
      <c r="AJ251" s="156"/>
      <c r="AK251" s="156"/>
      <c r="AL251" s="156"/>
      <c r="AM251" s="156"/>
      <c r="AN251" s="156"/>
      <c r="AO251" s="156"/>
      <c r="AP251" s="156"/>
      <c r="AQ251" s="57"/>
      <c r="AR251" s="76"/>
      <c r="AS251" s="77"/>
      <c r="AT251" s="77"/>
      <c r="AU251" s="77"/>
      <c r="AV251" s="77"/>
      <c r="AW251" s="77"/>
      <c r="AX251" s="77"/>
      <c r="AY251" s="77"/>
      <c r="AZ251" s="77"/>
      <c r="BA251" s="77"/>
      <c r="BB251" s="77"/>
      <c r="BC251" s="78"/>
      <c r="BD251" s="57"/>
    </row>
    <row r="252" ht="15.75" customHeight="1">
      <c r="A252" s="1"/>
      <c r="B252" s="1"/>
      <c r="C252" s="1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</row>
    <row r="253" ht="15.75" customHeight="1">
      <c r="A253" s="1"/>
      <c r="B253" s="1"/>
      <c r="C253" s="1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</row>
    <row r="254" ht="15.75" customHeight="1">
      <c r="A254" s="8"/>
      <c r="B254" s="117" t="s">
        <v>80</v>
      </c>
      <c r="C254" s="118"/>
      <c r="D254" s="119">
        <v>255712.0</v>
      </c>
      <c r="E254" s="120">
        <v>0.0</v>
      </c>
      <c r="F254" s="121">
        <v>55592.53</v>
      </c>
      <c r="G254" s="121">
        <v>50000.0</v>
      </c>
      <c r="H254" s="121">
        <v>0.0</v>
      </c>
      <c r="I254" s="121">
        <v>50000.0</v>
      </c>
      <c r="J254" s="121">
        <v>30000.0</v>
      </c>
      <c r="K254" s="121">
        <v>67960.0</v>
      </c>
      <c r="L254" s="121">
        <v>4700.0</v>
      </c>
      <c r="M254" s="121">
        <v>25711.55</v>
      </c>
      <c r="N254" s="121">
        <v>90000.0</v>
      </c>
      <c r="O254" s="121">
        <v>118700.0</v>
      </c>
      <c r="P254" s="122">
        <v>20000.0</v>
      </c>
      <c r="Q254" s="123"/>
      <c r="R254" s="120">
        <v>58000.0</v>
      </c>
      <c r="S254" s="121">
        <v>124000.0</v>
      </c>
      <c r="T254" s="121">
        <v>112000.0</v>
      </c>
      <c r="U254" s="121">
        <v>10000.0</v>
      </c>
      <c r="V254" s="121">
        <v>137000.0</v>
      </c>
      <c r="W254" s="121">
        <v>42800.0</v>
      </c>
      <c r="X254" s="121">
        <v>400000.0</v>
      </c>
      <c r="Y254" s="121">
        <v>0.0</v>
      </c>
      <c r="Z254" s="121">
        <v>40000.0</v>
      </c>
      <c r="AA254" s="121">
        <v>110000.0</v>
      </c>
      <c r="AB254" s="121">
        <v>110000.0</v>
      </c>
      <c r="AC254" s="122">
        <v>110000.0</v>
      </c>
      <c r="AD254" s="123"/>
      <c r="AE254" s="120">
        <v>2438.0</v>
      </c>
      <c r="AF254" s="121">
        <v>0.0</v>
      </c>
      <c r="AG254" s="121">
        <v>0.0</v>
      </c>
      <c r="AH254" s="121">
        <v>500000.0</v>
      </c>
      <c r="AI254" s="121"/>
      <c r="AJ254" s="121"/>
      <c r="AK254" s="121"/>
      <c r="AL254" s="121"/>
      <c r="AM254" s="121"/>
      <c r="AN254" s="121"/>
      <c r="AO254" s="121"/>
      <c r="AP254" s="121"/>
      <c r="AQ254" s="123"/>
      <c r="AR254" s="120"/>
      <c r="AS254" s="121"/>
      <c r="AT254" s="121"/>
      <c r="AU254" s="121"/>
      <c r="AV254" s="121"/>
      <c r="AW254" s="121"/>
      <c r="AX254" s="121"/>
      <c r="AY254" s="121"/>
      <c r="AZ254" s="121"/>
      <c r="BA254" s="121"/>
      <c r="BB254" s="121"/>
      <c r="BC254" s="122"/>
      <c r="BD254" s="123"/>
    </row>
    <row r="255" ht="15.75" customHeight="1">
      <c r="A255" s="8">
        <v>3.0</v>
      </c>
      <c r="B255" s="185" t="s">
        <v>123</v>
      </c>
      <c r="C255" s="186"/>
      <c r="D255" s="11">
        <v>-216756.42</v>
      </c>
      <c r="E255" s="187">
        <v>-18109.480000000003</v>
      </c>
      <c r="F255" s="188">
        <v>-53165.05</v>
      </c>
      <c r="G255" s="188">
        <v>-63130.84</v>
      </c>
      <c r="H255" s="188">
        <v>-10614.699999999999</v>
      </c>
      <c r="I255" s="188">
        <v>-46190.97</v>
      </c>
      <c r="J255" s="188">
        <v>-32950.0</v>
      </c>
      <c r="K255" s="188">
        <v>-63492.92</v>
      </c>
      <c r="L255" s="188">
        <v>-10230.4</v>
      </c>
      <c r="M255" s="188">
        <v>-24350.5</v>
      </c>
      <c r="N255" s="188">
        <v>-34881.9</v>
      </c>
      <c r="O255" s="188">
        <v>-94552.9</v>
      </c>
      <c r="P255" s="189">
        <v>-55292.5</v>
      </c>
      <c r="Q255" s="15"/>
      <c r="R255" s="190">
        <v>-53401.0</v>
      </c>
      <c r="S255" s="191">
        <v>-116692.0</v>
      </c>
      <c r="T255" s="191">
        <v>-131802.3</v>
      </c>
      <c r="U255" s="191">
        <v>-36440.0</v>
      </c>
      <c r="V255" s="191">
        <v>-117288.0</v>
      </c>
      <c r="W255" s="191">
        <v>-40517.0</v>
      </c>
      <c r="X255" s="191">
        <v>-184266.5</v>
      </c>
      <c r="Y255" s="191">
        <v>-158399.0</v>
      </c>
      <c r="Z255" s="191">
        <v>-62626.0</v>
      </c>
      <c r="AA255" s="191">
        <v>-48314.0</v>
      </c>
      <c r="AB255" s="191">
        <v>-95762.5</v>
      </c>
      <c r="AC255" s="192">
        <v>-89458.5</v>
      </c>
      <c r="AD255" s="193"/>
      <c r="AE255" s="187">
        <v>-70159.0</v>
      </c>
      <c r="AF255" s="188">
        <v>-61583.0</v>
      </c>
      <c r="AG255" s="188">
        <v>-28824.0</v>
      </c>
      <c r="AH255" s="188">
        <v>-282835.0</v>
      </c>
      <c r="AI255" s="188"/>
      <c r="AJ255" s="188"/>
      <c r="AK255" s="188"/>
      <c r="AL255" s="188"/>
      <c r="AM255" s="188"/>
      <c r="AN255" s="188"/>
      <c r="AO255" s="188"/>
      <c r="AP255" s="188"/>
      <c r="AQ255" s="15"/>
      <c r="AR255" s="190"/>
      <c r="AS255" s="191"/>
      <c r="AT255" s="191"/>
      <c r="AU255" s="191"/>
      <c r="AV255" s="191"/>
      <c r="AW255" s="191"/>
      <c r="AX255" s="191"/>
      <c r="AY255" s="191"/>
      <c r="AZ255" s="191"/>
      <c r="BA255" s="191"/>
      <c r="BB255" s="191"/>
      <c r="BC255" s="192"/>
      <c r="BD255" s="15"/>
    </row>
    <row r="256" ht="15.75" customHeight="1">
      <c r="A256" s="1"/>
      <c r="B256" s="1"/>
      <c r="D256" s="307">
        <f t="shared" ref="D256:AH256" si="93">+D56+D91-D254-D255</f>
        <v>0</v>
      </c>
      <c r="E256" s="308">
        <f t="shared" si="93"/>
        <v>0</v>
      </c>
      <c r="F256" s="308">
        <f t="shared" si="93"/>
        <v>0</v>
      </c>
      <c r="G256" s="308">
        <f t="shared" si="93"/>
        <v>0</v>
      </c>
      <c r="H256" s="308">
        <f t="shared" si="93"/>
        <v>0</v>
      </c>
      <c r="I256" s="308">
        <f t="shared" si="93"/>
        <v>0</v>
      </c>
      <c r="J256" s="308">
        <f t="shared" si="93"/>
        <v>0</v>
      </c>
      <c r="K256" s="308">
        <f t="shared" si="93"/>
        <v>0</v>
      </c>
      <c r="L256" s="308">
        <f t="shared" si="93"/>
        <v>0</v>
      </c>
      <c r="M256" s="308">
        <f t="shared" si="93"/>
        <v>0</v>
      </c>
      <c r="N256" s="308">
        <f t="shared" si="93"/>
        <v>0</v>
      </c>
      <c r="O256" s="308">
        <f t="shared" si="93"/>
        <v>0</v>
      </c>
      <c r="P256" s="308">
        <f t="shared" si="93"/>
        <v>0</v>
      </c>
      <c r="Q256" s="307">
        <f t="shared" si="93"/>
        <v>0</v>
      </c>
      <c r="R256" s="308">
        <f t="shared" si="93"/>
        <v>0</v>
      </c>
      <c r="S256" s="308">
        <f t="shared" si="93"/>
        <v>0</v>
      </c>
      <c r="T256" s="308">
        <f t="shared" si="93"/>
        <v>0</v>
      </c>
      <c r="U256" s="308">
        <f t="shared" si="93"/>
        <v>0</v>
      </c>
      <c r="V256" s="308">
        <f t="shared" si="93"/>
        <v>0</v>
      </c>
      <c r="W256" s="308">
        <f t="shared" si="93"/>
        <v>0</v>
      </c>
      <c r="X256" s="308">
        <f t="shared" si="93"/>
        <v>0</v>
      </c>
      <c r="Y256" s="308">
        <f t="shared" si="93"/>
        <v>0</v>
      </c>
      <c r="Z256" s="308">
        <f t="shared" si="93"/>
        <v>0</v>
      </c>
      <c r="AA256" s="308">
        <f t="shared" si="93"/>
        <v>0</v>
      </c>
      <c r="AB256" s="308">
        <f t="shared" si="93"/>
        <v>0</v>
      </c>
      <c r="AC256" s="308">
        <f t="shared" si="93"/>
        <v>0</v>
      </c>
      <c r="AD256" s="307">
        <f t="shared" si="93"/>
        <v>0</v>
      </c>
      <c r="AE256" s="308">
        <f t="shared" si="93"/>
        <v>0</v>
      </c>
      <c r="AF256" s="308">
        <f t="shared" si="93"/>
        <v>0</v>
      </c>
      <c r="AG256" s="308">
        <f t="shared" si="93"/>
        <v>0</v>
      </c>
      <c r="AH256" s="308">
        <f t="shared" si="93"/>
        <v>-112000</v>
      </c>
      <c r="AI256" s="1"/>
      <c r="AJ256" s="1"/>
      <c r="AK256" s="1"/>
      <c r="AL256" s="1"/>
      <c r="AM256" s="1"/>
      <c r="AN256" s="1"/>
      <c r="AO256" s="1"/>
      <c r="AP256" s="1"/>
      <c r="AQ256" s="307"/>
      <c r="AR256" s="308"/>
      <c r="AS256" s="308"/>
      <c r="AT256" s="308"/>
      <c r="AU256" s="308"/>
      <c r="AV256" s="308"/>
      <c r="AW256" s="308"/>
      <c r="AX256" s="308"/>
      <c r="AY256" s="308"/>
      <c r="AZ256" s="308"/>
      <c r="BA256" s="308"/>
      <c r="BB256" s="308"/>
      <c r="BC256" s="308"/>
      <c r="BD256" s="307"/>
    </row>
    <row r="257" ht="15.75" customHeight="1">
      <c r="A257" s="1"/>
      <c r="B257" s="1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</row>
    <row r="258" ht="15.75" customHeight="1">
      <c r="A258" s="1"/>
      <c r="B258" s="309"/>
      <c r="C258" s="310" t="s">
        <v>363</v>
      </c>
      <c r="D258" s="161">
        <v>38955.57999999999</v>
      </c>
      <c r="E258" s="311">
        <v>20846.099999999984</v>
      </c>
      <c r="F258" s="312">
        <v>23273.579999999984</v>
      </c>
      <c r="G258" s="312">
        <v>10142.73999999999</v>
      </c>
      <c r="H258" s="312">
        <v>-471.9600000000082</v>
      </c>
      <c r="I258" s="312">
        <v>3337.0699999999906</v>
      </c>
      <c r="J258" s="312">
        <v>387.06999999999243</v>
      </c>
      <c r="K258" s="312">
        <v>4854.149999999994</v>
      </c>
      <c r="L258" s="312">
        <v>-676.2500000000055</v>
      </c>
      <c r="M258" s="312">
        <v>684.7999999999938</v>
      </c>
      <c r="N258" s="312">
        <v>55802.899999999994</v>
      </c>
      <c r="O258" s="312">
        <v>79950.0</v>
      </c>
      <c r="P258" s="313">
        <v>44657.5</v>
      </c>
      <c r="Q258" s="158"/>
      <c r="R258" s="311">
        <v>51024.0</v>
      </c>
      <c r="S258" s="312">
        <v>58332.0</v>
      </c>
      <c r="T258" s="312">
        <v>38529.70000000001</v>
      </c>
      <c r="U258" s="312">
        <v>12089.700000000012</v>
      </c>
      <c r="V258" s="312">
        <v>31801.70000000001</v>
      </c>
      <c r="W258" s="312">
        <v>34084.70000000001</v>
      </c>
      <c r="X258" s="312">
        <v>249818.2</v>
      </c>
      <c r="Y258" s="312">
        <v>91419.20000000001</v>
      </c>
      <c r="Z258" s="312">
        <v>68793.20000000001</v>
      </c>
      <c r="AA258" s="312">
        <v>130479.20000000001</v>
      </c>
      <c r="AB258" s="312">
        <v>144716.7</v>
      </c>
      <c r="AC258" s="313">
        <v>165258.2</v>
      </c>
      <c r="AD258" s="158"/>
      <c r="AE258" s="311">
        <v>97537.20000000001</v>
      </c>
      <c r="AF258" s="312">
        <v>35954.20000000001</v>
      </c>
      <c r="AG258" s="312">
        <v>7130.200000000012</v>
      </c>
      <c r="AH258" s="312">
        <v>224295.2</v>
      </c>
      <c r="AI258" s="312"/>
      <c r="AJ258" s="312"/>
      <c r="AK258" s="312"/>
      <c r="AL258" s="312"/>
      <c r="AM258" s="312"/>
      <c r="AN258" s="312"/>
      <c r="AO258" s="312"/>
      <c r="AP258" s="312"/>
      <c r="AQ258" s="158"/>
      <c r="AR258" s="311"/>
      <c r="AS258" s="312"/>
      <c r="AT258" s="312"/>
      <c r="AU258" s="312"/>
      <c r="AV258" s="312"/>
      <c r="AW258" s="312"/>
      <c r="AX258" s="312"/>
      <c r="AY258" s="312"/>
      <c r="AZ258" s="312"/>
      <c r="BA258" s="312"/>
      <c r="BB258" s="312"/>
      <c r="BC258" s="313"/>
      <c r="BD258" s="158"/>
    </row>
    <row r="259" ht="15.75" customHeight="1">
      <c r="A259" s="1"/>
      <c r="B259" s="1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</row>
    <row r="260" ht="15.75" customHeight="1">
      <c r="A260" s="1"/>
      <c r="B260" s="1"/>
      <c r="D260" s="20"/>
      <c r="E260" s="308">
        <f t="shared" ref="E260:AH260" si="94">+E2+E56+E91-E258</f>
        <v>0</v>
      </c>
      <c r="F260" s="308">
        <f t="shared" si="94"/>
        <v>0</v>
      </c>
      <c r="G260" s="308">
        <f t="shared" si="94"/>
        <v>0</v>
      </c>
      <c r="H260" s="308">
        <f t="shared" si="94"/>
        <v>0</v>
      </c>
      <c r="I260" s="308">
        <f t="shared" si="94"/>
        <v>0</v>
      </c>
      <c r="J260" s="308">
        <f t="shared" si="94"/>
        <v>0</v>
      </c>
      <c r="K260" s="308">
        <f t="shared" si="94"/>
        <v>0</v>
      </c>
      <c r="L260" s="308">
        <f t="shared" si="94"/>
        <v>0</v>
      </c>
      <c r="M260" s="308">
        <f t="shared" si="94"/>
        <v>0</v>
      </c>
      <c r="N260" s="308">
        <f t="shared" si="94"/>
        <v>0</v>
      </c>
      <c r="O260" s="308">
        <f t="shared" si="94"/>
        <v>0</v>
      </c>
      <c r="P260" s="308">
        <f t="shared" si="94"/>
        <v>0</v>
      </c>
      <c r="Q260" s="307">
        <f t="shared" si="94"/>
        <v>0</v>
      </c>
      <c r="R260" s="308">
        <f t="shared" si="94"/>
        <v>0</v>
      </c>
      <c r="S260" s="308">
        <f t="shared" si="94"/>
        <v>0</v>
      </c>
      <c r="T260" s="308">
        <f t="shared" si="94"/>
        <v>0</v>
      </c>
      <c r="U260" s="308">
        <f t="shared" si="94"/>
        <v>0</v>
      </c>
      <c r="V260" s="308">
        <f t="shared" si="94"/>
        <v>0</v>
      </c>
      <c r="W260" s="308">
        <f t="shared" si="94"/>
        <v>0</v>
      </c>
      <c r="X260" s="308">
        <f t="shared" si="94"/>
        <v>0</v>
      </c>
      <c r="Y260" s="308">
        <f t="shared" si="94"/>
        <v>0</v>
      </c>
      <c r="Z260" s="308">
        <f t="shared" si="94"/>
        <v>0</v>
      </c>
      <c r="AA260" s="308">
        <f t="shared" si="94"/>
        <v>0</v>
      </c>
      <c r="AB260" s="308">
        <f t="shared" si="94"/>
        <v>0</v>
      </c>
      <c r="AC260" s="308">
        <f t="shared" si="94"/>
        <v>0</v>
      </c>
      <c r="AD260" s="307">
        <f t="shared" si="94"/>
        <v>0</v>
      </c>
      <c r="AE260" s="308">
        <f t="shared" si="94"/>
        <v>0</v>
      </c>
      <c r="AF260" s="308">
        <f t="shared" si="94"/>
        <v>0</v>
      </c>
      <c r="AG260" s="308">
        <f t="shared" si="94"/>
        <v>0</v>
      </c>
      <c r="AH260" s="308">
        <f t="shared" si="94"/>
        <v>-112000</v>
      </c>
      <c r="AI260" s="1"/>
      <c r="AJ260" s="1"/>
      <c r="AK260" s="1"/>
      <c r="AL260" s="1"/>
      <c r="AM260" s="1"/>
      <c r="AN260" s="1"/>
      <c r="AO260" s="1"/>
      <c r="AP260" s="1"/>
      <c r="AQ260" s="307"/>
      <c r="AR260" s="308"/>
      <c r="AS260" s="308"/>
      <c r="AT260" s="308"/>
      <c r="AU260" s="308"/>
      <c r="AV260" s="308"/>
      <c r="AW260" s="308"/>
      <c r="AX260" s="308"/>
      <c r="AY260" s="308"/>
      <c r="AZ260" s="308"/>
      <c r="BA260" s="308"/>
      <c r="BB260" s="308"/>
      <c r="BC260" s="308"/>
      <c r="BD260" s="307"/>
    </row>
    <row r="261" ht="15.75" customHeight="1">
      <c r="A261" s="1"/>
      <c r="B261" s="1"/>
      <c r="C261" s="314" t="s">
        <v>363</v>
      </c>
      <c r="D261" s="315">
        <v>38955.57999999999</v>
      </c>
      <c r="E261" s="316">
        <v>20846.099999999988</v>
      </c>
      <c r="F261" s="316">
        <v>23273.579999999987</v>
      </c>
      <c r="G261" s="316">
        <v>10142.73999999999</v>
      </c>
      <c r="H261" s="316">
        <v>-471.9600000000082</v>
      </c>
      <c r="I261" s="316">
        <v>3337.0699999999924</v>
      </c>
      <c r="J261" s="316">
        <v>387.06999999999243</v>
      </c>
      <c r="K261" s="316">
        <v>4854.149999999994</v>
      </c>
      <c r="L261" s="316">
        <v>-676.2500000000055</v>
      </c>
      <c r="M261" s="316">
        <v>684.7999999999956</v>
      </c>
      <c r="N261" s="316">
        <v>55802.89999999999</v>
      </c>
      <c r="O261" s="316">
        <v>79950.0</v>
      </c>
      <c r="P261" s="317">
        <v>44657.5</v>
      </c>
      <c r="Q261" s="318"/>
      <c r="R261" s="319">
        <v>51024.0</v>
      </c>
      <c r="S261" s="316">
        <v>58332.0</v>
      </c>
      <c r="T261" s="316">
        <v>38529.70000000001</v>
      </c>
      <c r="U261" s="316">
        <v>12089.700000000012</v>
      </c>
      <c r="V261" s="316">
        <v>31801.70000000001</v>
      </c>
      <c r="W261" s="316">
        <v>34084.70000000001</v>
      </c>
      <c r="X261" s="316">
        <v>249818.2</v>
      </c>
      <c r="Y261" s="316">
        <v>91419.20000000001</v>
      </c>
      <c r="Z261" s="316">
        <v>68793.20000000001</v>
      </c>
      <c r="AA261" s="316">
        <v>130479.20000000001</v>
      </c>
      <c r="AB261" s="316">
        <v>144716.7</v>
      </c>
      <c r="AC261" s="316">
        <v>165258.2</v>
      </c>
      <c r="AD261" s="1"/>
      <c r="AE261" s="316">
        <v>97537.20000000001</v>
      </c>
      <c r="AF261" s="316">
        <v>35954.20000000001</v>
      </c>
      <c r="AG261" s="316">
        <v>7130.200000000012</v>
      </c>
      <c r="AH261" s="316">
        <v>112295.20000000001</v>
      </c>
      <c r="AI261" s="320"/>
      <c r="AJ261" s="320"/>
      <c r="AK261" s="320"/>
      <c r="AL261" s="320"/>
      <c r="AM261" s="320"/>
      <c r="AN261" s="320"/>
      <c r="AO261" s="320"/>
      <c r="AP261" s="320"/>
      <c r="AQ261" s="318"/>
      <c r="AR261" s="319"/>
      <c r="AS261" s="316"/>
      <c r="AT261" s="316"/>
      <c r="AU261" s="316"/>
      <c r="AV261" s="316"/>
      <c r="AW261" s="316"/>
      <c r="AX261" s="316"/>
      <c r="AY261" s="316"/>
      <c r="AZ261" s="316"/>
      <c r="BA261" s="316"/>
      <c r="BB261" s="316"/>
      <c r="BC261" s="316"/>
      <c r="BD261" s="318"/>
    </row>
    <row r="262" ht="15.75" customHeight="1">
      <c r="A262" s="1"/>
      <c r="B262" s="1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</row>
    <row r="263" ht="15.75" customHeight="1">
      <c r="A263" s="1"/>
      <c r="B263" s="1"/>
      <c r="C263" s="1"/>
      <c r="D263" s="307">
        <f t="shared" ref="D263:AH263" si="95">+D258-D261</f>
        <v>0</v>
      </c>
      <c r="E263" s="308">
        <f t="shared" si="95"/>
        <v>0</v>
      </c>
      <c r="F263" s="308">
        <f t="shared" si="95"/>
        <v>0</v>
      </c>
      <c r="G263" s="308">
        <f t="shared" si="95"/>
        <v>0</v>
      </c>
      <c r="H263" s="308">
        <f t="shared" si="95"/>
        <v>0</v>
      </c>
      <c r="I263" s="308">
        <f t="shared" si="95"/>
        <v>0</v>
      </c>
      <c r="J263" s="308">
        <f t="shared" si="95"/>
        <v>0</v>
      </c>
      <c r="K263" s="308">
        <f t="shared" si="95"/>
        <v>0</v>
      </c>
      <c r="L263" s="308">
        <f t="shared" si="95"/>
        <v>0</v>
      </c>
      <c r="M263" s="308">
        <f t="shared" si="95"/>
        <v>0</v>
      </c>
      <c r="N263" s="308">
        <f t="shared" si="95"/>
        <v>0</v>
      </c>
      <c r="O263" s="308">
        <f t="shared" si="95"/>
        <v>0</v>
      </c>
      <c r="P263" s="308">
        <f t="shared" si="95"/>
        <v>0</v>
      </c>
      <c r="Q263" s="307">
        <f t="shared" si="95"/>
        <v>0</v>
      </c>
      <c r="R263" s="308">
        <f t="shared" si="95"/>
        <v>0</v>
      </c>
      <c r="S263" s="308">
        <f t="shared" si="95"/>
        <v>0</v>
      </c>
      <c r="T263" s="308">
        <f t="shared" si="95"/>
        <v>0</v>
      </c>
      <c r="U263" s="308">
        <f t="shared" si="95"/>
        <v>0</v>
      </c>
      <c r="V263" s="308">
        <f t="shared" si="95"/>
        <v>0</v>
      </c>
      <c r="W263" s="308">
        <f t="shared" si="95"/>
        <v>0</v>
      </c>
      <c r="X263" s="308">
        <f t="shared" si="95"/>
        <v>0</v>
      </c>
      <c r="Y263" s="308">
        <f t="shared" si="95"/>
        <v>0</v>
      </c>
      <c r="Z263" s="308">
        <f t="shared" si="95"/>
        <v>0</v>
      </c>
      <c r="AA263" s="308">
        <f t="shared" si="95"/>
        <v>0</v>
      </c>
      <c r="AB263" s="308">
        <f t="shared" si="95"/>
        <v>0</v>
      </c>
      <c r="AC263" s="308">
        <f t="shared" si="95"/>
        <v>0</v>
      </c>
      <c r="AD263" s="307">
        <f t="shared" si="95"/>
        <v>0</v>
      </c>
      <c r="AE263" s="308">
        <f t="shared" si="95"/>
        <v>0</v>
      </c>
      <c r="AF263" s="308">
        <f t="shared" si="95"/>
        <v>0</v>
      </c>
      <c r="AG263" s="308">
        <f t="shared" si="95"/>
        <v>0</v>
      </c>
      <c r="AH263" s="308">
        <f t="shared" si="95"/>
        <v>112000</v>
      </c>
      <c r="AI263" s="1"/>
      <c r="AJ263" s="1"/>
      <c r="AK263" s="1"/>
      <c r="AL263" s="1"/>
      <c r="AM263" s="1"/>
      <c r="AN263" s="1"/>
      <c r="AO263" s="1"/>
      <c r="AP263" s="1"/>
      <c r="AQ263" s="307"/>
      <c r="AR263" s="308"/>
      <c r="AS263" s="308"/>
      <c r="AT263" s="308"/>
      <c r="AU263" s="308"/>
      <c r="AV263" s="308"/>
      <c r="AW263" s="308"/>
      <c r="AX263" s="308"/>
      <c r="AY263" s="308"/>
      <c r="AZ263" s="308"/>
      <c r="BA263" s="308"/>
      <c r="BB263" s="308"/>
      <c r="BC263" s="308"/>
      <c r="BD263" s="307"/>
    </row>
    <row r="264" ht="15.75" customHeight="1">
      <c r="A264" s="1"/>
      <c r="B264" s="1"/>
      <c r="C264" s="1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</row>
    <row r="265" ht="15.75" customHeight="1">
      <c r="A265" s="1"/>
      <c r="B265" s="1"/>
      <c r="C265" s="1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</row>
    <row r="266" ht="15.75" customHeight="1">
      <c r="A266" s="1"/>
      <c r="B266" s="1"/>
      <c r="C266" s="1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</row>
    <row r="267" ht="15.75" customHeight="1">
      <c r="A267" s="1"/>
      <c r="B267" s="1"/>
      <c r="C267" s="1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</row>
    <row r="268" ht="15.75" customHeight="1">
      <c r="A268" s="1"/>
      <c r="B268" s="1"/>
      <c r="C268" s="1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</row>
    <row r="269" ht="15.75" customHeight="1">
      <c r="A269" s="1"/>
      <c r="B269" s="1"/>
      <c r="C269" s="1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</row>
    <row r="270" ht="15.75" customHeight="1">
      <c r="A270" s="1"/>
      <c r="B270" s="1"/>
      <c r="C270" s="1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</row>
    <row r="271" ht="15.75" customHeight="1">
      <c r="A271" s="1"/>
      <c r="B271" s="1"/>
      <c r="C271" s="1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</row>
    <row r="272" ht="15.75" customHeight="1">
      <c r="A272" s="1"/>
      <c r="B272" s="1"/>
      <c r="C272" s="1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</row>
    <row r="273" ht="15.75" customHeight="1">
      <c r="A273" s="1"/>
      <c r="B273" s="1"/>
      <c r="C273" s="1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</row>
    <row r="274" ht="15.75" customHeight="1">
      <c r="A274" s="1"/>
      <c r="B274" s="1"/>
      <c r="C274" s="1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</row>
    <row r="275" ht="15.75" customHeight="1">
      <c r="A275" s="1"/>
      <c r="B275" s="1"/>
      <c r="C275" s="1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</row>
    <row r="276" ht="15.75" customHeight="1">
      <c r="A276" s="1"/>
      <c r="B276" s="1"/>
      <c r="C276" s="1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</row>
    <row r="277" ht="15.75" customHeight="1">
      <c r="A277" s="1"/>
      <c r="B277" s="1"/>
      <c r="C277" s="1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</row>
    <row r="278" ht="15.75" customHeight="1">
      <c r="A278" s="1"/>
      <c r="B278" s="1"/>
      <c r="C278" s="1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</row>
    <row r="279" ht="15.75" customHeight="1">
      <c r="A279" s="1"/>
      <c r="B279" s="1"/>
      <c r="C279" s="1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</row>
    <row r="280" ht="15.75" customHeight="1">
      <c r="A280" s="1"/>
      <c r="B280" s="1"/>
      <c r="C280" s="1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</row>
    <row r="281" ht="15.75" customHeight="1">
      <c r="A281" s="1"/>
      <c r="B281" s="1"/>
      <c r="C281" s="1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</row>
    <row r="282" ht="15.75" customHeight="1">
      <c r="A282" s="1"/>
      <c r="B282" s="1"/>
      <c r="C282" s="1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</row>
    <row r="283" ht="15.75" customHeight="1">
      <c r="A283" s="1"/>
      <c r="B283" s="1"/>
      <c r="C283" s="1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</row>
    <row r="284" ht="15.75" customHeight="1">
      <c r="A284" s="1"/>
      <c r="B284" s="1"/>
      <c r="C284" s="1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</row>
    <row r="285" ht="15.75" customHeight="1">
      <c r="A285" s="1"/>
      <c r="B285" s="1"/>
      <c r="C285" s="1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</row>
    <row r="286" ht="15.75" customHeight="1">
      <c r="A286" s="1"/>
      <c r="B286" s="1"/>
      <c r="C286" s="1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</row>
    <row r="287" ht="15.75" customHeight="1">
      <c r="A287" s="1"/>
      <c r="B287" s="1"/>
      <c r="C287" s="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</row>
    <row r="288" ht="15.75" customHeight="1">
      <c r="A288" s="1"/>
      <c r="B288" s="1"/>
      <c r="C288" s="1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</row>
    <row r="289" ht="15.75" customHeight="1">
      <c r="A289" s="1"/>
      <c r="B289" s="1"/>
      <c r="C289" s="1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</row>
    <row r="290" ht="15.75" customHeight="1">
      <c r="A290" s="1"/>
      <c r="B290" s="1"/>
      <c r="C290" s="1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</row>
    <row r="291" ht="15.75" customHeight="1">
      <c r="A291" s="1"/>
      <c r="B291" s="1"/>
      <c r="C291" s="1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</row>
    <row r="292" ht="15.75" customHeight="1">
      <c r="A292" s="1"/>
      <c r="B292" s="1"/>
      <c r="C292" s="1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</row>
    <row r="293" ht="15.75" customHeight="1">
      <c r="A293" s="1"/>
      <c r="B293" s="1"/>
      <c r="C293" s="1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</row>
    <row r="294" ht="15.75" customHeight="1">
      <c r="A294" s="1"/>
      <c r="B294" s="1"/>
      <c r="C294" s="1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</row>
    <row r="295" ht="15.75" customHeight="1">
      <c r="A295" s="1"/>
      <c r="B295" s="1"/>
      <c r="C295" s="1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</row>
    <row r="296" ht="15.75" customHeight="1">
      <c r="A296" s="1"/>
      <c r="B296" s="1"/>
      <c r="C296" s="1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</row>
    <row r="297" ht="15.75" customHeight="1">
      <c r="A297" s="1"/>
      <c r="B297" s="1"/>
      <c r="C297" s="1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</row>
    <row r="298" ht="15.75" customHeight="1">
      <c r="A298" s="1"/>
      <c r="B298" s="1"/>
      <c r="C298" s="1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</row>
    <row r="299" ht="15.75" customHeight="1">
      <c r="A299" s="1"/>
      <c r="B299" s="1"/>
      <c r="C299" s="1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</row>
    <row r="300" ht="15.75" customHeight="1">
      <c r="A300" s="1"/>
      <c r="B300" s="1"/>
      <c r="C300" s="1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</row>
    <row r="301" ht="15.75" customHeight="1">
      <c r="A301" s="1"/>
      <c r="B301" s="1"/>
      <c r="C301" s="1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</row>
    <row r="302" ht="15.75" customHeight="1">
      <c r="A302" s="1"/>
      <c r="B302" s="1"/>
      <c r="C302" s="1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</row>
    <row r="303" ht="15.75" customHeight="1">
      <c r="A303" s="1"/>
      <c r="B303" s="1"/>
      <c r="C303" s="1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</row>
    <row r="304" ht="15.75" customHeight="1">
      <c r="A304" s="1"/>
      <c r="B304" s="1"/>
      <c r="C304" s="1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</row>
    <row r="305" ht="15.75" customHeight="1">
      <c r="A305" s="1"/>
      <c r="B305" s="1"/>
      <c r="C305" s="1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</row>
    <row r="306" ht="15.75" customHeight="1">
      <c r="A306" s="1"/>
      <c r="B306" s="1"/>
      <c r="C306" s="1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</row>
    <row r="307" ht="15.75" customHeight="1">
      <c r="A307" s="1"/>
      <c r="B307" s="1"/>
      <c r="C307" s="1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</row>
    <row r="308" ht="15.75" customHeight="1">
      <c r="A308" s="1"/>
      <c r="B308" s="1"/>
      <c r="C308" s="1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</row>
    <row r="309" ht="15.75" customHeight="1">
      <c r="A309" s="1"/>
      <c r="B309" s="1"/>
      <c r="C309" s="1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</row>
    <row r="310" ht="15.75" customHeight="1">
      <c r="A310" s="1"/>
      <c r="B310" s="1"/>
      <c r="C310" s="1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</row>
    <row r="311" ht="15.75" customHeight="1">
      <c r="A311" s="1"/>
      <c r="B311" s="1"/>
      <c r="C311" s="1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</row>
    <row r="312" ht="15.75" customHeight="1">
      <c r="A312" s="1"/>
      <c r="B312" s="1"/>
      <c r="C312" s="1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</row>
    <row r="313" ht="15.75" customHeight="1">
      <c r="A313" s="1"/>
      <c r="B313" s="1"/>
      <c r="C313" s="1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</row>
    <row r="314" ht="15.75" customHeight="1">
      <c r="A314" s="1"/>
      <c r="B314" s="1"/>
      <c r="C314" s="1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</row>
    <row r="315" ht="15.75" customHeight="1">
      <c r="A315" s="1"/>
      <c r="B315" s="1"/>
      <c r="C315" s="1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</row>
    <row r="316" ht="15.75" customHeight="1">
      <c r="A316" s="1"/>
      <c r="B316" s="1"/>
      <c r="C316" s="1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</row>
    <row r="317" ht="15.75" customHeight="1">
      <c r="A317" s="1"/>
      <c r="B317" s="1"/>
      <c r="C317" s="1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</row>
    <row r="318" ht="15.75" customHeight="1">
      <c r="A318" s="1"/>
      <c r="B318" s="1"/>
      <c r="C318" s="1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</row>
    <row r="319" ht="15.75" customHeight="1">
      <c r="A319" s="1"/>
      <c r="B319" s="1"/>
      <c r="C319" s="1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</row>
    <row r="320" ht="15.75" customHeight="1">
      <c r="A320" s="1"/>
      <c r="B320" s="1"/>
      <c r="C320" s="1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</row>
    <row r="321" ht="15.75" customHeight="1">
      <c r="A321" s="1"/>
      <c r="B321" s="1"/>
      <c r="C321" s="1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</row>
    <row r="322" ht="15.75" customHeight="1">
      <c r="A322" s="1"/>
      <c r="B322" s="1"/>
      <c r="C322" s="1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</row>
    <row r="323" ht="15.75" customHeight="1">
      <c r="A323" s="1"/>
      <c r="B323" s="1"/>
      <c r="C323" s="1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</row>
    <row r="324" ht="15.75" customHeight="1">
      <c r="A324" s="1"/>
      <c r="B324" s="1"/>
      <c r="C324" s="1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</row>
    <row r="325" ht="15.75" customHeight="1">
      <c r="A325" s="1"/>
      <c r="B325" s="1"/>
      <c r="C325" s="1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</row>
    <row r="326" ht="15.75" customHeight="1">
      <c r="A326" s="1"/>
      <c r="B326" s="1"/>
      <c r="C326" s="1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</row>
    <row r="327" ht="15.75" customHeight="1">
      <c r="A327" s="1"/>
      <c r="B327" s="1"/>
      <c r="C327" s="1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</row>
    <row r="328" ht="15.75" customHeight="1">
      <c r="A328" s="1"/>
      <c r="B328" s="1"/>
      <c r="C328" s="1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</row>
    <row r="329" ht="15.75" customHeight="1">
      <c r="A329" s="1"/>
      <c r="B329" s="1"/>
      <c r="C329" s="1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</row>
    <row r="330" ht="15.75" customHeight="1">
      <c r="A330" s="1"/>
      <c r="B330" s="1"/>
      <c r="C330" s="1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</row>
    <row r="331" ht="15.75" customHeight="1">
      <c r="A331" s="1"/>
      <c r="B331" s="1"/>
      <c r="C331" s="1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</row>
    <row r="332" ht="15.75" customHeight="1">
      <c r="A332" s="1"/>
      <c r="B332" s="1"/>
      <c r="C332" s="1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</row>
    <row r="333" ht="15.75" customHeight="1">
      <c r="A333" s="1"/>
      <c r="B333" s="1"/>
      <c r="C333" s="1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</row>
    <row r="334" ht="15.75" customHeight="1">
      <c r="A334" s="1"/>
      <c r="B334" s="1"/>
      <c r="C334" s="1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</row>
    <row r="335" ht="15.75" customHeight="1">
      <c r="A335" s="1"/>
      <c r="B335" s="1"/>
      <c r="C335" s="1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</row>
    <row r="336" ht="15.75" customHeight="1">
      <c r="A336" s="1"/>
      <c r="B336" s="1"/>
      <c r="C336" s="1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</row>
    <row r="337" ht="15.75" customHeight="1">
      <c r="A337" s="1"/>
      <c r="B337" s="1"/>
      <c r="C337" s="1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</row>
    <row r="338" ht="15.75" customHeight="1">
      <c r="A338" s="1"/>
      <c r="B338" s="1"/>
      <c r="C338" s="1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</row>
    <row r="339" ht="15.75" customHeight="1">
      <c r="A339" s="1"/>
      <c r="B339" s="1"/>
      <c r="C339" s="1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</row>
    <row r="340" ht="15.75" customHeight="1">
      <c r="A340" s="1"/>
      <c r="B340" s="1"/>
      <c r="C340" s="1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</row>
    <row r="341" ht="15.75" customHeight="1">
      <c r="A341" s="1"/>
      <c r="B341" s="1"/>
      <c r="C341" s="1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</row>
    <row r="342" ht="15.75" customHeight="1">
      <c r="A342" s="1"/>
      <c r="B342" s="1"/>
      <c r="C342" s="1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</row>
    <row r="343" ht="15.75" customHeight="1">
      <c r="A343" s="1"/>
      <c r="B343" s="1"/>
      <c r="C343" s="1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</row>
    <row r="344" ht="15.75" customHeight="1">
      <c r="A344" s="1"/>
      <c r="B344" s="1"/>
      <c r="C344" s="1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</row>
    <row r="345" ht="15.75" customHeight="1">
      <c r="A345" s="1"/>
      <c r="B345" s="1"/>
      <c r="C345" s="1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</row>
    <row r="346" ht="15.75" customHeight="1">
      <c r="A346" s="1"/>
      <c r="B346" s="1"/>
      <c r="C346" s="1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</row>
    <row r="347" ht="15.75" customHeight="1">
      <c r="A347" s="1"/>
      <c r="B347" s="1"/>
      <c r="C347" s="1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</row>
    <row r="348" ht="15.75" customHeight="1">
      <c r="A348" s="1"/>
      <c r="B348" s="1"/>
      <c r="C348" s="1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</row>
    <row r="349" ht="15.75" customHeight="1">
      <c r="A349" s="1"/>
      <c r="B349" s="1"/>
      <c r="C349" s="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</row>
    <row r="350" ht="15.75" customHeight="1">
      <c r="A350" s="1"/>
      <c r="B350" s="1"/>
      <c r="C350" s="1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</row>
    <row r="351" ht="15.75" customHeight="1">
      <c r="A351" s="1"/>
      <c r="B351" s="1"/>
      <c r="C351" s="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</row>
    <row r="352" ht="15.75" customHeight="1">
      <c r="A352" s="1"/>
      <c r="B352" s="1"/>
      <c r="C352" s="1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</row>
    <row r="353" ht="15.75" customHeight="1">
      <c r="A353" s="1"/>
      <c r="B353" s="1"/>
      <c r="C353" s="1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</row>
    <row r="354" ht="15.75" customHeight="1">
      <c r="A354" s="1"/>
      <c r="B354" s="1"/>
      <c r="C354" s="1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</row>
    <row r="355" ht="15.75" customHeight="1">
      <c r="A355" s="1"/>
      <c r="B355" s="1"/>
      <c r="C355" s="1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</row>
    <row r="356" ht="15.75" customHeight="1">
      <c r="A356" s="1"/>
      <c r="B356" s="1"/>
      <c r="C356" s="1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</row>
    <row r="357" ht="15.75" customHeight="1">
      <c r="A357" s="1"/>
      <c r="B357" s="1"/>
      <c r="C357" s="1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</row>
    <row r="358" ht="15.75" customHeight="1">
      <c r="A358" s="1"/>
      <c r="B358" s="1"/>
      <c r="C358" s="1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</row>
    <row r="359" ht="15.75" customHeight="1">
      <c r="A359" s="1"/>
      <c r="B359" s="1"/>
      <c r="C359" s="1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</row>
    <row r="360" ht="15.75" customHeight="1">
      <c r="A360" s="1"/>
      <c r="B360" s="1"/>
      <c r="C360" s="1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</row>
    <row r="361" ht="15.75" customHeight="1">
      <c r="A361" s="1"/>
      <c r="B361" s="1"/>
      <c r="C361" s="1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</row>
    <row r="362" ht="15.75" customHeight="1">
      <c r="A362" s="1"/>
      <c r="B362" s="1"/>
      <c r="C362" s="1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</row>
    <row r="363" ht="15.75" customHeight="1">
      <c r="A363" s="1"/>
      <c r="B363" s="1"/>
      <c r="C363" s="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</row>
    <row r="364" ht="15.75" customHeight="1">
      <c r="A364" s="1"/>
      <c r="B364" s="1"/>
      <c r="C364" s="1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</row>
    <row r="365" ht="15.75" customHeight="1">
      <c r="A365" s="1"/>
      <c r="B365" s="1"/>
      <c r="C365" s="1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</row>
    <row r="366" ht="15.75" customHeight="1">
      <c r="A366" s="1"/>
      <c r="B366" s="1"/>
      <c r="C366" s="1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</row>
    <row r="367" ht="15.75" customHeight="1">
      <c r="A367" s="1"/>
      <c r="B367" s="1"/>
      <c r="C367" s="1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</row>
    <row r="368" ht="15.75" customHeight="1">
      <c r="A368" s="1"/>
      <c r="B368" s="1"/>
      <c r="C368" s="1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</row>
    <row r="369" ht="15.75" customHeight="1">
      <c r="A369" s="1"/>
      <c r="B369" s="1"/>
      <c r="C369" s="1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</row>
    <row r="370" ht="15.75" customHeight="1">
      <c r="A370" s="1"/>
      <c r="B370" s="1"/>
      <c r="C370" s="1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</row>
    <row r="371" ht="15.75" customHeight="1">
      <c r="A371" s="1"/>
      <c r="B371" s="1"/>
      <c r="C371" s="1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</row>
    <row r="372" ht="15.75" customHeight="1">
      <c r="A372" s="1"/>
      <c r="B372" s="1"/>
      <c r="C372" s="1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</row>
    <row r="373" ht="15.75" customHeight="1">
      <c r="A373" s="1"/>
      <c r="B373" s="1"/>
      <c r="C373" s="1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</row>
    <row r="374" ht="15.75" customHeight="1">
      <c r="A374" s="1"/>
      <c r="B374" s="1"/>
      <c r="C374" s="1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</row>
    <row r="375" ht="15.75" customHeight="1">
      <c r="A375" s="1"/>
      <c r="B375" s="1"/>
      <c r="C375" s="1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</row>
    <row r="376" ht="15.75" customHeight="1">
      <c r="A376" s="1"/>
      <c r="B376" s="1"/>
      <c r="C376" s="1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</row>
    <row r="377" ht="15.75" customHeight="1">
      <c r="A377" s="1"/>
      <c r="B377" s="1"/>
      <c r="C377" s="1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</row>
    <row r="378" ht="15.75" customHeight="1">
      <c r="A378" s="1"/>
      <c r="B378" s="1"/>
      <c r="C378" s="1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</row>
    <row r="379" ht="15.75" customHeight="1">
      <c r="A379" s="1"/>
      <c r="B379" s="1"/>
      <c r="C379" s="1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</row>
    <row r="380" ht="15.75" customHeight="1">
      <c r="A380" s="1"/>
      <c r="B380" s="1"/>
      <c r="C380" s="1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</row>
    <row r="381" ht="15.75" customHeight="1">
      <c r="A381" s="1"/>
      <c r="B381" s="1"/>
      <c r="C381" s="1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</row>
    <row r="382" ht="15.75" customHeight="1">
      <c r="A382" s="1"/>
      <c r="B382" s="1"/>
      <c r="C382" s="1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</row>
    <row r="383" ht="15.75" customHeight="1">
      <c r="A383" s="1"/>
      <c r="B383" s="1"/>
      <c r="C383" s="1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</row>
    <row r="384" ht="15.75" customHeight="1">
      <c r="A384" s="1"/>
      <c r="B384" s="1"/>
      <c r="C384" s="1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</row>
    <row r="385" ht="15.75" customHeight="1">
      <c r="A385" s="1"/>
      <c r="B385" s="1"/>
      <c r="C385" s="1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</row>
    <row r="386" ht="15.75" customHeight="1">
      <c r="A386" s="1"/>
      <c r="B386" s="1"/>
      <c r="C386" s="1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</row>
    <row r="387" ht="15.75" customHeight="1">
      <c r="A387" s="1"/>
      <c r="B387" s="1"/>
      <c r="C387" s="1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</row>
    <row r="388" ht="15.75" customHeight="1">
      <c r="A388" s="1"/>
      <c r="B388" s="1"/>
      <c r="C388" s="1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</row>
    <row r="389" ht="15.75" customHeight="1">
      <c r="A389" s="1"/>
      <c r="B389" s="1"/>
      <c r="C389" s="1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</row>
    <row r="390" ht="15.75" customHeight="1">
      <c r="A390" s="1"/>
      <c r="B390" s="1"/>
      <c r="C390" s="1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</row>
    <row r="391" ht="15.75" customHeight="1">
      <c r="A391" s="1"/>
      <c r="B391" s="1"/>
      <c r="C391" s="1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</row>
    <row r="392" ht="15.75" customHeight="1">
      <c r="A392" s="1"/>
      <c r="B392" s="1"/>
      <c r="C392" s="1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</row>
    <row r="393" ht="15.75" customHeight="1">
      <c r="A393" s="1"/>
      <c r="B393" s="1"/>
      <c r="C393" s="1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</row>
    <row r="394" ht="15.75" customHeight="1">
      <c r="A394" s="1"/>
      <c r="B394" s="1"/>
      <c r="C394" s="1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</row>
    <row r="395" ht="15.75" customHeight="1">
      <c r="A395" s="1"/>
      <c r="B395" s="1"/>
      <c r="C395" s="1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</row>
    <row r="396" ht="15.75" customHeight="1">
      <c r="A396" s="1"/>
      <c r="B396" s="1"/>
      <c r="C396" s="1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</row>
    <row r="397" ht="15.75" customHeight="1">
      <c r="A397" s="1"/>
      <c r="B397" s="1"/>
      <c r="C397" s="1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</row>
    <row r="398" ht="15.75" customHeight="1">
      <c r="A398" s="1"/>
      <c r="B398" s="1"/>
      <c r="C398" s="1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</row>
    <row r="399" ht="15.75" customHeight="1">
      <c r="A399" s="1"/>
      <c r="B399" s="1"/>
      <c r="C399" s="1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</row>
    <row r="400" ht="15.75" customHeight="1">
      <c r="A400" s="1"/>
      <c r="B400" s="1"/>
      <c r="C400" s="1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</row>
    <row r="401" ht="15.75" customHeight="1">
      <c r="A401" s="1"/>
      <c r="B401" s="1"/>
      <c r="C401" s="1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</row>
    <row r="402" ht="15.75" customHeight="1">
      <c r="A402" s="1"/>
      <c r="B402" s="1"/>
      <c r="C402" s="1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</row>
    <row r="403" ht="15.75" customHeight="1">
      <c r="A403" s="1"/>
      <c r="B403" s="1"/>
      <c r="C403" s="1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</row>
    <row r="404" ht="15.75" customHeight="1">
      <c r="A404" s="1"/>
      <c r="B404" s="1"/>
      <c r="C404" s="1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</row>
    <row r="405" ht="15.75" customHeight="1">
      <c r="A405" s="1"/>
      <c r="B405" s="1"/>
      <c r="C405" s="1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</row>
    <row r="406" ht="15.75" customHeight="1">
      <c r="A406" s="1"/>
      <c r="B406" s="1"/>
      <c r="C406" s="1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</row>
    <row r="407" ht="15.75" customHeight="1">
      <c r="A407" s="1"/>
      <c r="B407" s="1"/>
      <c r="C407" s="1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</row>
    <row r="408" ht="15.75" customHeight="1">
      <c r="A408" s="1"/>
      <c r="B408" s="1"/>
      <c r="C408" s="1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</row>
    <row r="409" ht="15.75" customHeight="1">
      <c r="A409" s="1"/>
      <c r="B409" s="1"/>
      <c r="C409" s="1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</row>
    <row r="410" ht="15.75" customHeight="1">
      <c r="A410" s="1"/>
      <c r="B410" s="1"/>
      <c r="C410" s="1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</row>
    <row r="411" ht="15.75" customHeight="1">
      <c r="A411" s="1"/>
      <c r="B411" s="1"/>
      <c r="C411" s="1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</row>
    <row r="412" ht="15.75" customHeight="1">
      <c r="A412" s="1"/>
      <c r="B412" s="1"/>
      <c r="C412" s="1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</row>
    <row r="413" ht="15.75" customHeight="1">
      <c r="A413" s="1"/>
      <c r="B413" s="1"/>
      <c r="C413" s="1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</row>
    <row r="414" ht="15.75" customHeight="1">
      <c r="A414" s="1"/>
      <c r="B414" s="1"/>
      <c r="C414" s="1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</row>
    <row r="415" ht="15.75" customHeight="1">
      <c r="A415" s="1"/>
      <c r="B415" s="1"/>
      <c r="C415" s="1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</row>
    <row r="416" ht="15.75" customHeight="1">
      <c r="A416" s="1"/>
      <c r="B416" s="1"/>
      <c r="C416" s="1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</row>
    <row r="417" ht="15.75" customHeight="1">
      <c r="A417" s="1"/>
      <c r="B417" s="1"/>
      <c r="C417" s="1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</row>
    <row r="418" ht="15.75" customHeight="1">
      <c r="A418" s="1"/>
      <c r="B418" s="1"/>
      <c r="C418" s="1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</row>
    <row r="419" ht="15.75" customHeight="1">
      <c r="A419" s="1"/>
      <c r="B419" s="1"/>
      <c r="C419" s="1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</row>
    <row r="420" ht="15.75" customHeight="1">
      <c r="A420" s="1"/>
      <c r="B420" s="1"/>
      <c r="C420" s="1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</row>
    <row r="421" ht="15.75" customHeight="1">
      <c r="A421" s="1"/>
      <c r="B421" s="1"/>
      <c r="C421" s="1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</row>
    <row r="422" ht="15.75" customHeight="1">
      <c r="A422" s="1"/>
      <c r="B422" s="1"/>
      <c r="C422" s="1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</row>
    <row r="423" ht="15.75" customHeight="1">
      <c r="A423" s="1"/>
      <c r="B423" s="1"/>
      <c r="C423" s="1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</row>
    <row r="424" ht="15.75" customHeight="1">
      <c r="A424" s="1"/>
      <c r="B424" s="1"/>
      <c r="C424" s="1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</row>
    <row r="425" ht="15.75" customHeight="1">
      <c r="A425" s="1"/>
      <c r="B425" s="1"/>
      <c r="C425" s="1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</row>
    <row r="426" ht="15.75" customHeight="1">
      <c r="A426" s="1"/>
      <c r="B426" s="1"/>
      <c r="C426" s="1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</row>
    <row r="427" ht="15.75" customHeight="1">
      <c r="A427" s="1"/>
      <c r="B427" s="1"/>
      <c r="C427" s="1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</row>
    <row r="428" ht="15.75" customHeight="1">
      <c r="A428" s="1"/>
      <c r="B428" s="1"/>
      <c r="C428" s="1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</row>
    <row r="429" ht="15.75" customHeight="1">
      <c r="A429" s="1"/>
      <c r="B429" s="1"/>
      <c r="C429" s="1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</row>
    <row r="430" ht="15.75" customHeight="1">
      <c r="A430" s="1"/>
      <c r="B430" s="1"/>
      <c r="C430" s="1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</row>
    <row r="431" ht="15.75" customHeight="1">
      <c r="A431" s="1"/>
      <c r="B431" s="1"/>
      <c r="C431" s="1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</row>
    <row r="432" ht="15.75" customHeight="1">
      <c r="A432" s="1"/>
      <c r="B432" s="1"/>
      <c r="C432" s="1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</row>
    <row r="433" ht="15.75" customHeight="1">
      <c r="A433" s="1"/>
      <c r="B433" s="1"/>
      <c r="C433" s="1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</row>
    <row r="434" ht="15.75" customHeight="1">
      <c r="A434" s="1"/>
      <c r="B434" s="1"/>
      <c r="C434" s="1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</row>
    <row r="435" ht="15.75" customHeight="1">
      <c r="A435" s="1"/>
      <c r="B435" s="1"/>
      <c r="C435" s="1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</row>
    <row r="436" ht="15.75" customHeight="1">
      <c r="A436" s="1"/>
      <c r="B436" s="1"/>
      <c r="C436" s="1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</row>
    <row r="437" ht="15.75" customHeight="1">
      <c r="A437" s="1"/>
      <c r="B437" s="1"/>
      <c r="C437" s="1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</row>
    <row r="438" ht="15.75" customHeight="1">
      <c r="A438" s="1"/>
      <c r="B438" s="1"/>
      <c r="C438" s="1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</row>
    <row r="439" ht="15.75" customHeight="1">
      <c r="A439" s="1"/>
      <c r="B439" s="1"/>
      <c r="C439" s="1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</row>
    <row r="440" ht="15.75" customHeight="1">
      <c r="A440" s="1"/>
      <c r="B440" s="1"/>
      <c r="C440" s="1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</row>
    <row r="441" ht="15.75" customHeight="1">
      <c r="A441" s="1"/>
      <c r="B441" s="1"/>
      <c r="C441" s="1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</row>
    <row r="442" ht="15.75" customHeight="1">
      <c r="A442" s="1"/>
      <c r="B442" s="1"/>
      <c r="C442" s="1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</row>
    <row r="443" ht="15.75" customHeight="1">
      <c r="A443" s="1"/>
      <c r="B443" s="1"/>
      <c r="C443" s="1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</row>
    <row r="444" ht="15.75" customHeight="1">
      <c r="A444" s="1"/>
      <c r="B444" s="1"/>
      <c r="C444" s="1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</row>
    <row r="445" ht="15.75" customHeight="1">
      <c r="A445" s="1"/>
      <c r="B445" s="1"/>
      <c r="C445" s="1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</row>
    <row r="446" ht="15.75" customHeight="1">
      <c r="A446" s="1"/>
      <c r="B446" s="1"/>
      <c r="C446" s="1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</row>
    <row r="447" ht="15.75" customHeight="1">
      <c r="A447" s="1"/>
      <c r="B447" s="1"/>
      <c r="C447" s="1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</row>
    <row r="448" ht="15.75" customHeight="1">
      <c r="A448" s="1"/>
      <c r="B448" s="1"/>
      <c r="C448" s="1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</row>
    <row r="449" ht="15.75" customHeight="1">
      <c r="A449" s="1"/>
      <c r="B449" s="1"/>
      <c r="C449" s="1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</row>
    <row r="450" ht="15.75" customHeight="1">
      <c r="A450" s="1"/>
      <c r="B450" s="1"/>
      <c r="C450" s="1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</row>
    <row r="451" ht="15.75" customHeight="1">
      <c r="A451" s="1"/>
      <c r="B451" s="1"/>
      <c r="C451" s="1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</row>
    <row r="452" ht="15.75" customHeight="1">
      <c r="A452" s="1"/>
      <c r="B452" s="1"/>
      <c r="C452" s="1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</row>
    <row r="453" ht="15.75" customHeight="1">
      <c r="A453" s="1"/>
      <c r="B453" s="1"/>
      <c r="C453" s="1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</row>
    <row r="454" ht="15.75" customHeight="1">
      <c r="A454" s="1"/>
      <c r="B454" s="1"/>
      <c r="C454" s="1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</row>
    <row r="455" ht="15.75" customHeight="1">
      <c r="A455" s="1"/>
      <c r="B455" s="1"/>
      <c r="C455" s="1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</row>
    <row r="456" ht="15.75" customHeight="1">
      <c r="A456" s="1"/>
      <c r="B456" s="1"/>
      <c r="C456" s="1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</row>
    <row r="457" ht="15.75" customHeight="1">
      <c r="A457" s="1"/>
      <c r="B457" s="1"/>
      <c r="C457" s="1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</row>
    <row r="458" ht="15.75" customHeight="1">
      <c r="A458" s="1"/>
      <c r="B458" s="1"/>
      <c r="C458" s="1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</row>
    <row r="459" ht="15.75" customHeight="1">
      <c r="A459" s="1"/>
      <c r="B459" s="1"/>
      <c r="C459" s="1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</row>
    <row r="460" ht="15.75" customHeight="1">
      <c r="A460" s="1"/>
      <c r="B460" s="1"/>
      <c r="C460" s="1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</row>
    <row r="461" ht="15.75" customHeight="1">
      <c r="A461" s="1"/>
      <c r="B461" s="1"/>
      <c r="C461" s="1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</row>
    <row r="462" ht="15.75" customHeight="1">
      <c r="A462" s="1"/>
      <c r="B462" s="1"/>
      <c r="C462" s="1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</row>
    <row r="463" ht="15.75" customHeight="1">
      <c r="A463" s="1"/>
      <c r="B463" s="1"/>
      <c r="C463" s="1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</row>
    <row r="464" ht="15.75" customHeight="1">
      <c r="A464" s="1"/>
      <c r="B464" s="1"/>
      <c r="C464" s="1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</row>
    <row r="465" ht="15.75" customHeight="1">
      <c r="A465" s="1"/>
      <c r="B465" s="1"/>
      <c r="C465" s="1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</row>
    <row r="466" ht="15.75" customHeight="1">
      <c r="A466" s="1"/>
      <c r="B466" s="1"/>
      <c r="C466" s="1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</row>
    <row r="467" ht="15.75" customHeight="1">
      <c r="A467" s="1"/>
      <c r="B467" s="1"/>
      <c r="C467" s="1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</row>
    <row r="468" ht="15.75" customHeight="1">
      <c r="A468" s="1"/>
      <c r="B468" s="1"/>
      <c r="C468" s="1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</row>
    <row r="469" ht="15.75" customHeight="1">
      <c r="A469" s="1"/>
      <c r="B469" s="1"/>
      <c r="C469" s="1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</row>
    <row r="470" ht="15.75" customHeight="1">
      <c r="A470" s="1"/>
      <c r="B470" s="1"/>
      <c r="C470" s="1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</row>
    <row r="471" ht="15.75" customHeight="1">
      <c r="A471" s="1"/>
      <c r="B471" s="1"/>
      <c r="C471" s="1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</row>
    <row r="472" ht="15.75" customHeight="1">
      <c r="A472" s="1"/>
      <c r="B472" s="1"/>
      <c r="C472" s="1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</row>
    <row r="473" ht="15.75" customHeight="1">
      <c r="A473" s="1"/>
      <c r="B473" s="1"/>
      <c r="C473" s="1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</row>
    <row r="474" ht="15.75" customHeight="1">
      <c r="A474" s="1"/>
      <c r="B474" s="1"/>
      <c r="C474" s="1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</row>
    <row r="475" ht="15.75" customHeight="1">
      <c r="A475" s="1"/>
      <c r="B475" s="1"/>
      <c r="C475" s="1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</row>
    <row r="476" ht="15.75" customHeight="1">
      <c r="A476" s="1"/>
      <c r="B476" s="1"/>
      <c r="C476" s="1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</row>
    <row r="477" ht="15.75" customHeight="1">
      <c r="A477" s="1"/>
      <c r="B477" s="1"/>
      <c r="C477" s="1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</row>
    <row r="478" ht="15.75" customHeight="1">
      <c r="A478" s="1"/>
      <c r="B478" s="1"/>
      <c r="C478" s="1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</row>
    <row r="479" ht="15.75" customHeight="1">
      <c r="A479" s="1"/>
      <c r="B479" s="1"/>
      <c r="C479" s="1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</row>
    <row r="480" ht="15.75" customHeight="1">
      <c r="A480" s="1"/>
      <c r="B480" s="1"/>
      <c r="C480" s="1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</row>
    <row r="481" ht="15.75" customHeight="1">
      <c r="A481" s="1"/>
      <c r="B481" s="1"/>
      <c r="C481" s="1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</row>
    <row r="482" ht="15.75" customHeight="1">
      <c r="A482" s="1"/>
      <c r="B482" s="1"/>
      <c r="C482" s="1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</row>
    <row r="483" ht="15.75" customHeight="1">
      <c r="A483" s="1"/>
      <c r="B483" s="1"/>
      <c r="C483" s="1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</row>
    <row r="484" ht="15.75" customHeight="1">
      <c r="A484" s="1"/>
      <c r="B484" s="1"/>
      <c r="C484" s="1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</row>
    <row r="485" ht="15.75" customHeight="1">
      <c r="A485" s="1"/>
      <c r="B485" s="1"/>
      <c r="C485" s="1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</row>
    <row r="486" ht="15.75" customHeight="1">
      <c r="A486" s="1"/>
      <c r="B486" s="1"/>
      <c r="C486" s="1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</row>
    <row r="487" ht="15.75" customHeight="1">
      <c r="A487" s="1"/>
      <c r="B487" s="1"/>
      <c r="C487" s="1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</row>
    <row r="488" ht="15.75" customHeight="1">
      <c r="A488" s="1"/>
      <c r="B488" s="1"/>
      <c r="C488" s="1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</row>
    <row r="489" ht="15.75" customHeight="1">
      <c r="A489" s="1"/>
      <c r="B489" s="1"/>
      <c r="C489" s="1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</row>
    <row r="490" ht="15.75" customHeight="1">
      <c r="A490" s="1"/>
      <c r="B490" s="1"/>
      <c r="C490" s="1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</row>
    <row r="491" ht="15.75" customHeight="1">
      <c r="A491" s="1"/>
      <c r="B491" s="1"/>
      <c r="C491" s="1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</row>
    <row r="492" ht="15.75" customHeight="1">
      <c r="A492" s="1"/>
      <c r="B492" s="1"/>
      <c r="C492" s="1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</row>
    <row r="493" ht="15.75" customHeight="1">
      <c r="A493" s="1"/>
      <c r="B493" s="1"/>
      <c r="C493" s="1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</row>
    <row r="494" ht="15.75" customHeight="1">
      <c r="A494" s="1"/>
      <c r="B494" s="1"/>
      <c r="C494" s="1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</row>
    <row r="495" ht="15.75" customHeight="1">
      <c r="A495" s="1"/>
      <c r="B495" s="1"/>
      <c r="C495" s="1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</row>
    <row r="496" ht="15.75" customHeight="1">
      <c r="A496" s="1"/>
      <c r="B496" s="1"/>
      <c r="C496" s="1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</row>
    <row r="497" ht="15.75" customHeight="1">
      <c r="A497" s="1"/>
      <c r="B497" s="1"/>
      <c r="C497" s="1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</row>
    <row r="498" ht="15.75" customHeight="1">
      <c r="A498" s="1"/>
      <c r="B498" s="1"/>
      <c r="C498" s="1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</row>
    <row r="499" ht="15.75" customHeight="1">
      <c r="A499" s="1"/>
      <c r="B499" s="1"/>
      <c r="C499" s="1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</row>
    <row r="500" ht="15.75" customHeight="1">
      <c r="A500" s="1"/>
      <c r="B500" s="1"/>
      <c r="C500" s="1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</row>
    <row r="501" ht="15.75" customHeight="1">
      <c r="A501" s="1"/>
      <c r="B501" s="1"/>
      <c r="C501" s="1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</row>
    <row r="502" ht="15.75" customHeight="1">
      <c r="A502" s="1"/>
      <c r="B502" s="1"/>
      <c r="C502" s="1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</row>
    <row r="503" ht="15.75" customHeight="1">
      <c r="A503" s="1"/>
      <c r="B503" s="1"/>
      <c r="C503" s="1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</row>
    <row r="504" ht="15.75" customHeight="1">
      <c r="A504" s="1"/>
      <c r="B504" s="1"/>
      <c r="C504" s="1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</row>
    <row r="505" ht="15.75" customHeight="1">
      <c r="A505" s="1"/>
      <c r="B505" s="1"/>
      <c r="C505" s="1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</row>
    <row r="506" ht="15.75" customHeight="1">
      <c r="A506" s="1"/>
      <c r="B506" s="1"/>
      <c r="C506" s="1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</row>
    <row r="507" ht="15.75" customHeight="1">
      <c r="A507" s="1"/>
      <c r="B507" s="1"/>
      <c r="C507" s="1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</row>
    <row r="508" ht="15.75" customHeight="1">
      <c r="A508" s="1"/>
      <c r="B508" s="1"/>
      <c r="C508" s="1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</row>
    <row r="509" ht="15.75" customHeight="1">
      <c r="A509" s="1"/>
      <c r="B509" s="1"/>
      <c r="C509" s="1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</row>
    <row r="510" ht="15.75" customHeight="1">
      <c r="A510" s="1"/>
      <c r="B510" s="1"/>
      <c r="C510" s="1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</row>
    <row r="511" ht="15.75" customHeight="1">
      <c r="A511" s="1"/>
      <c r="B511" s="1"/>
      <c r="C511" s="1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</row>
    <row r="512" ht="15.75" customHeight="1">
      <c r="A512" s="1"/>
      <c r="B512" s="1"/>
      <c r="C512" s="1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</row>
    <row r="513" ht="15.75" customHeight="1">
      <c r="A513" s="1"/>
      <c r="B513" s="1"/>
      <c r="C513" s="1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</row>
    <row r="514" ht="15.75" customHeight="1">
      <c r="A514" s="1"/>
      <c r="B514" s="1"/>
      <c r="C514" s="1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</row>
    <row r="515" ht="15.75" customHeight="1">
      <c r="A515" s="1"/>
      <c r="B515" s="1"/>
      <c r="C515" s="1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</row>
    <row r="516" ht="15.75" customHeight="1">
      <c r="A516" s="1"/>
      <c r="B516" s="1"/>
      <c r="C516" s="1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</row>
    <row r="517" ht="15.75" customHeight="1">
      <c r="A517" s="1"/>
      <c r="B517" s="1"/>
      <c r="C517" s="1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</row>
    <row r="518" ht="15.75" customHeight="1">
      <c r="A518" s="1"/>
      <c r="B518" s="1"/>
      <c r="C518" s="1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</row>
    <row r="519" ht="15.75" customHeight="1">
      <c r="A519" s="1"/>
      <c r="B519" s="1"/>
      <c r="C519" s="1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</row>
    <row r="520" ht="15.75" customHeight="1">
      <c r="A520" s="1"/>
      <c r="B520" s="1"/>
      <c r="C520" s="1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</row>
    <row r="521" ht="15.75" customHeight="1">
      <c r="A521" s="1"/>
      <c r="B521" s="1"/>
      <c r="C521" s="1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</row>
    <row r="522" ht="15.75" customHeight="1">
      <c r="A522" s="1"/>
      <c r="B522" s="1"/>
      <c r="C522" s="1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</row>
    <row r="523" ht="15.75" customHeight="1">
      <c r="A523" s="1"/>
      <c r="B523" s="1"/>
      <c r="C523" s="1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</row>
    <row r="524" ht="15.75" customHeight="1">
      <c r="A524" s="1"/>
      <c r="B524" s="1"/>
      <c r="C524" s="1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</row>
    <row r="525" ht="15.75" customHeight="1">
      <c r="A525" s="1"/>
      <c r="B525" s="1"/>
      <c r="C525" s="1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</row>
    <row r="526" ht="15.75" customHeight="1">
      <c r="A526" s="1"/>
      <c r="B526" s="1"/>
      <c r="C526" s="1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</row>
    <row r="527" ht="15.75" customHeight="1">
      <c r="A527" s="1"/>
      <c r="B527" s="1"/>
      <c r="C527" s="1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</row>
    <row r="528" ht="15.75" customHeight="1">
      <c r="A528" s="1"/>
      <c r="B528" s="1"/>
      <c r="C528" s="1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</row>
    <row r="529" ht="15.75" customHeight="1">
      <c r="A529" s="1"/>
      <c r="B529" s="1"/>
      <c r="C529" s="1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</row>
    <row r="530" ht="15.75" customHeight="1">
      <c r="A530" s="1"/>
      <c r="B530" s="1"/>
      <c r="C530" s="1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</row>
    <row r="531" ht="15.75" customHeight="1">
      <c r="A531" s="1"/>
      <c r="B531" s="1"/>
      <c r="C531" s="1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</row>
    <row r="532" ht="15.75" customHeight="1">
      <c r="A532" s="1"/>
      <c r="B532" s="1"/>
      <c r="C532" s="1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</row>
    <row r="533" ht="15.75" customHeight="1">
      <c r="A533" s="1"/>
      <c r="B533" s="1"/>
      <c r="C533" s="1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</row>
    <row r="534" ht="15.75" customHeight="1">
      <c r="A534" s="1"/>
      <c r="B534" s="1"/>
      <c r="C534" s="1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</row>
    <row r="535" ht="15.75" customHeight="1">
      <c r="A535" s="1"/>
      <c r="B535" s="1"/>
      <c r="C535" s="1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</row>
    <row r="536" ht="15.75" customHeight="1">
      <c r="A536" s="1"/>
      <c r="B536" s="1"/>
      <c r="C536" s="1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</row>
    <row r="537" ht="15.75" customHeight="1">
      <c r="A537" s="1"/>
      <c r="B537" s="1"/>
      <c r="C537" s="1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</row>
    <row r="538" ht="15.75" customHeight="1">
      <c r="A538" s="1"/>
      <c r="B538" s="1"/>
      <c r="C538" s="1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</row>
    <row r="539" ht="15.75" customHeight="1">
      <c r="A539" s="1"/>
      <c r="B539" s="1"/>
      <c r="C539" s="1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</row>
    <row r="540" ht="15.75" customHeight="1">
      <c r="A540" s="1"/>
      <c r="B540" s="1"/>
      <c r="C540" s="1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</row>
    <row r="541" ht="15.75" customHeight="1">
      <c r="A541" s="1"/>
      <c r="B541" s="1"/>
      <c r="C541" s="1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</row>
    <row r="542" ht="15.75" customHeight="1">
      <c r="A542" s="1"/>
      <c r="B542" s="1"/>
      <c r="C542" s="1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</row>
    <row r="543" ht="15.75" customHeight="1">
      <c r="A543" s="1"/>
      <c r="B543" s="1"/>
      <c r="C543" s="1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</row>
    <row r="544" ht="15.75" customHeight="1">
      <c r="A544" s="1"/>
      <c r="B544" s="1"/>
      <c r="C544" s="1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</row>
    <row r="545" ht="15.75" customHeight="1">
      <c r="A545" s="1"/>
      <c r="B545" s="1"/>
      <c r="C545" s="1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</row>
    <row r="546" ht="15.75" customHeight="1">
      <c r="A546" s="1"/>
      <c r="B546" s="1"/>
      <c r="C546" s="1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</row>
    <row r="547" ht="15.75" customHeight="1">
      <c r="A547" s="1"/>
      <c r="B547" s="1"/>
      <c r="C547" s="1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</row>
    <row r="548" ht="15.75" customHeight="1">
      <c r="A548" s="1"/>
      <c r="B548" s="1"/>
      <c r="C548" s="1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</row>
    <row r="549" ht="15.75" customHeight="1">
      <c r="A549" s="1"/>
      <c r="B549" s="1"/>
      <c r="C549" s="1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</row>
    <row r="550" ht="15.75" customHeight="1">
      <c r="A550" s="1"/>
      <c r="B550" s="1"/>
      <c r="C550" s="1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</row>
    <row r="551" ht="15.75" customHeight="1">
      <c r="A551" s="1"/>
      <c r="B551" s="1"/>
      <c r="C551" s="1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</row>
    <row r="552" ht="15.75" customHeight="1">
      <c r="A552" s="1"/>
      <c r="B552" s="1"/>
      <c r="C552" s="1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</row>
    <row r="553" ht="15.75" customHeight="1">
      <c r="A553" s="1"/>
      <c r="B553" s="1"/>
      <c r="C553" s="1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</row>
    <row r="554" ht="15.75" customHeight="1">
      <c r="A554" s="1"/>
      <c r="B554" s="1"/>
      <c r="C554" s="1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</row>
    <row r="555" ht="15.75" customHeight="1">
      <c r="A555" s="1"/>
      <c r="B555" s="1"/>
      <c r="C555" s="1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</row>
    <row r="556" ht="15.75" customHeight="1">
      <c r="A556" s="1"/>
      <c r="B556" s="1"/>
      <c r="C556" s="1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</row>
    <row r="557" ht="15.75" customHeight="1">
      <c r="A557" s="1"/>
      <c r="B557" s="1"/>
      <c r="C557" s="1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</row>
    <row r="558" ht="15.75" customHeight="1">
      <c r="A558" s="1"/>
      <c r="B558" s="1"/>
      <c r="C558" s="1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</row>
    <row r="559" ht="15.75" customHeight="1">
      <c r="A559" s="1"/>
      <c r="B559" s="1"/>
      <c r="C559" s="1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</row>
    <row r="560" ht="15.75" customHeight="1">
      <c r="A560" s="1"/>
      <c r="B560" s="1"/>
      <c r="C560" s="1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</row>
    <row r="561" ht="15.75" customHeight="1">
      <c r="A561" s="1"/>
      <c r="B561" s="1"/>
      <c r="C561" s="1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</row>
    <row r="562" ht="15.75" customHeight="1">
      <c r="A562" s="1"/>
      <c r="B562" s="1"/>
      <c r="C562" s="1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</row>
    <row r="563" ht="15.75" customHeight="1">
      <c r="A563" s="1"/>
      <c r="B563" s="1"/>
      <c r="C563" s="1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</row>
    <row r="564" ht="15.75" customHeight="1">
      <c r="A564" s="1"/>
      <c r="B564" s="1"/>
      <c r="C564" s="1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</row>
    <row r="565" ht="15.75" customHeight="1">
      <c r="A565" s="1"/>
      <c r="B565" s="1"/>
      <c r="C565" s="1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</row>
    <row r="566" ht="15.75" customHeight="1">
      <c r="A566" s="1"/>
      <c r="B566" s="1"/>
      <c r="C566" s="1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</row>
    <row r="567" ht="15.75" customHeight="1">
      <c r="A567" s="1"/>
      <c r="B567" s="1"/>
      <c r="C567" s="1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</row>
    <row r="568" ht="15.75" customHeight="1">
      <c r="A568" s="1"/>
      <c r="B568" s="1"/>
      <c r="C568" s="1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</row>
    <row r="569" ht="15.75" customHeight="1">
      <c r="A569" s="1"/>
      <c r="B569" s="1"/>
      <c r="C569" s="1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</row>
    <row r="570" ht="15.75" customHeight="1">
      <c r="A570" s="1"/>
      <c r="B570" s="1"/>
      <c r="C570" s="1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</row>
    <row r="571" ht="15.75" customHeight="1">
      <c r="A571" s="1"/>
      <c r="B571" s="1"/>
      <c r="C571" s="1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</row>
    <row r="572" ht="15.75" customHeight="1">
      <c r="A572" s="1"/>
      <c r="B572" s="1"/>
      <c r="C572" s="1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</row>
    <row r="573" ht="15.75" customHeight="1">
      <c r="A573" s="1"/>
      <c r="B573" s="1"/>
      <c r="C573" s="1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</row>
    <row r="574" ht="15.75" customHeight="1">
      <c r="A574" s="1"/>
      <c r="B574" s="1"/>
      <c r="C574" s="1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</row>
    <row r="575" ht="15.75" customHeight="1">
      <c r="A575" s="1"/>
      <c r="B575" s="1"/>
      <c r="C575" s="1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</row>
    <row r="576" ht="15.75" customHeight="1">
      <c r="A576" s="1"/>
      <c r="B576" s="1"/>
      <c r="C576" s="1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</row>
    <row r="577" ht="15.75" customHeight="1">
      <c r="A577" s="1"/>
      <c r="B577" s="1"/>
      <c r="C577" s="1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</row>
    <row r="578" ht="15.75" customHeight="1">
      <c r="A578" s="1"/>
      <c r="B578" s="1"/>
      <c r="C578" s="1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</row>
    <row r="579" ht="15.75" customHeight="1">
      <c r="A579" s="1"/>
      <c r="B579" s="1"/>
      <c r="C579" s="1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</row>
    <row r="580" ht="15.75" customHeight="1">
      <c r="A580" s="1"/>
      <c r="B580" s="1"/>
      <c r="C580" s="1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</row>
    <row r="581" ht="15.75" customHeight="1">
      <c r="A581" s="1"/>
      <c r="B581" s="1"/>
      <c r="C581" s="1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</row>
    <row r="582" ht="15.75" customHeight="1">
      <c r="A582" s="1"/>
      <c r="B582" s="1"/>
      <c r="C582" s="1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</row>
    <row r="583" ht="15.75" customHeight="1">
      <c r="A583" s="1"/>
      <c r="B583" s="1"/>
      <c r="C583" s="1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</row>
    <row r="584" ht="15.75" customHeight="1">
      <c r="A584" s="1"/>
      <c r="B584" s="1"/>
      <c r="C584" s="1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</row>
    <row r="585" ht="15.75" customHeight="1">
      <c r="A585" s="1"/>
      <c r="B585" s="1"/>
      <c r="C585" s="1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</row>
    <row r="586" ht="15.75" customHeight="1">
      <c r="A586" s="1"/>
      <c r="B586" s="1"/>
      <c r="C586" s="1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</row>
    <row r="587" ht="15.75" customHeight="1">
      <c r="A587" s="1"/>
      <c r="B587" s="1"/>
      <c r="C587" s="1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</row>
    <row r="588" ht="15.75" customHeight="1">
      <c r="A588" s="1"/>
      <c r="B588" s="1"/>
      <c r="C588" s="1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</row>
    <row r="589" ht="15.75" customHeight="1">
      <c r="A589" s="1"/>
      <c r="B589" s="1"/>
      <c r="C589" s="1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</row>
    <row r="590" ht="15.75" customHeight="1">
      <c r="A590" s="1"/>
      <c r="B590" s="1"/>
      <c r="C590" s="1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</row>
    <row r="591" ht="15.75" customHeight="1">
      <c r="A591" s="1"/>
      <c r="B591" s="1"/>
      <c r="C591" s="1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</row>
    <row r="592" ht="15.75" customHeight="1">
      <c r="A592" s="1"/>
      <c r="B592" s="1"/>
      <c r="C592" s="1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</row>
    <row r="593" ht="15.75" customHeight="1">
      <c r="A593" s="1"/>
      <c r="B593" s="1"/>
      <c r="C593" s="1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</row>
    <row r="594" ht="15.75" customHeight="1">
      <c r="A594" s="1"/>
      <c r="B594" s="1"/>
      <c r="C594" s="1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</row>
    <row r="595" ht="15.75" customHeight="1">
      <c r="A595" s="1"/>
      <c r="B595" s="1"/>
      <c r="C595" s="1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</row>
    <row r="596" ht="15.75" customHeight="1">
      <c r="A596" s="1"/>
      <c r="B596" s="1"/>
      <c r="C596" s="1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</row>
    <row r="597" ht="15.75" customHeight="1">
      <c r="A597" s="1"/>
      <c r="B597" s="1"/>
      <c r="C597" s="1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</row>
    <row r="598" ht="15.75" customHeight="1">
      <c r="A598" s="1"/>
      <c r="B598" s="1"/>
      <c r="C598" s="1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</row>
    <row r="599" ht="15.75" customHeight="1">
      <c r="A599" s="1"/>
      <c r="B599" s="1"/>
      <c r="C599" s="1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</row>
    <row r="600" ht="15.75" customHeight="1">
      <c r="A600" s="1"/>
      <c r="B600" s="1"/>
      <c r="C600" s="1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</row>
    <row r="601" ht="15.75" customHeight="1">
      <c r="A601" s="1"/>
      <c r="B601" s="1"/>
      <c r="C601" s="1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</row>
    <row r="602" ht="15.75" customHeight="1">
      <c r="A602" s="1"/>
      <c r="B602" s="1"/>
      <c r="C602" s="1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</row>
    <row r="603" ht="15.75" customHeight="1">
      <c r="A603" s="1"/>
      <c r="B603" s="1"/>
      <c r="C603" s="1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</row>
    <row r="604" ht="15.75" customHeight="1">
      <c r="A604" s="1"/>
      <c r="B604" s="1"/>
      <c r="C604" s="1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</row>
    <row r="605" ht="15.75" customHeight="1">
      <c r="A605" s="1"/>
      <c r="B605" s="1"/>
      <c r="C605" s="1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</row>
    <row r="606" ht="15.75" customHeight="1">
      <c r="A606" s="1"/>
      <c r="B606" s="1"/>
      <c r="C606" s="1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</row>
    <row r="607" ht="15.75" customHeight="1">
      <c r="A607" s="1"/>
      <c r="B607" s="1"/>
      <c r="C607" s="1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</row>
    <row r="608" ht="15.75" customHeight="1">
      <c r="A608" s="1"/>
      <c r="B608" s="1"/>
      <c r="C608" s="1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</row>
    <row r="609" ht="15.75" customHeight="1">
      <c r="A609" s="1"/>
      <c r="B609" s="1"/>
      <c r="C609" s="1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</row>
    <row r="610" ht="15.75" customHeight="1">
      <c r="A610" s="1"/>
      <c r="B610" s="1"/>
      <c r="C610" s="1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</row>
    <row r="611" ht="15.75" customHeight="1">
      <c r="A611" s="1"/>
      <c r="B611" s="1"/>
      <c r="C611" s="1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</row>
    <row r="612" ht="15.75" customHeight="1">
      <c r="A612" s="1"/>
      <c r="B612" s="1"/>
      <c r="C612" s="1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</row>
    <row r="613" ht="15.75" customHeight="1">
      <c r="A613" s="1"/>
      <c r="B613" s="1"/>
      <c r="C613" s="1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</row>
    <row r="614" ht="15.75" customHeight="1">
      <c r="A614" s="1"/>
      <c r="B614" s="1"/>
      <c r="C614" s="1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</row>
    <row r="615" ht="15.75" customHeight="1">
      <c r="A615" s="1"/>
      <c r="B615" s="1"/>
      <c r="C615" s="1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</row>
    <row r="616" ht="15.75" customHeight="1">
      <c r="A616" s="1"/>
      <c r="B616" s="1"/>
      <c r="C616" s="1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</row>
    <row r="617" ht="15.75" customHeight="1">
      <c r="A617" s="1"/>
      <c r="B617" s="1"/>
      <c r="C617" s="1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</row>
    <row r="618" ht="15.75" customHeight="1">
      <c r="A618" s="1"/>
      <c r="B618" s="1"/>
      <c r="C618" s="1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</row>
    <row r="619" ht="15.75" customHeight="1">
      <c r="A619" s="1"/>
      <c r="B619" s="1"/>
      <c r="C619" s="1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</row>
    <row r="620" ht="15.75" customHeight="1">
      <c r="A620" s="1"/>
      <c r="B620" s="1"/>
      <c r="C620" s="1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</row>
    <row r="621" ht="15.75" customHeight="1">
      <c r="A621" s="1"/>
      <c r="B621" s="1"/>
      <c r="C621" s="1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</row>
    <row r="622" ht="15.75" customHeight="1">
      <c r="A622" s="1"/>
      <c r="B622" s="1"/>
      <c r="C622" s="1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</row>
    <row r="623" ht="15.75" customHeight="1">
      <c r="A623" s="1"/>
      <c r="B623" s="1"/>
      <c r="C623" s="1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</row>
    <row r="624" ht="15.75" customHeight="1">
      <c r="A624" s="1"/>
      <c r="B624" s="1"/>
      <c r="C624" s="1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</row>
    <row r="625" ht="15.75" customHeight="1">
      <c r="A625" s="1"/>
      <c r="B625" s="1"/>
      <c r="C625" s="1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</row>
    <row r="626" ht="15.75" customHeight="1">
      <c r="A626" s="1"/>
      <c r="B626" s="1"/>
      <c r="C626" s="1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</row>
    <row r="627" ht="15.75" customHeight="1">
      <c r="A627" s="1"/>
      <c r="B627" s="1"/>
      <c r="C627" s="1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</row>
    <row r="628" ht="15.75" customHeight="1">
      <c r="A628" s="1"/>
      <c r="B628" s="1"/>
      <c r="C628" s="1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</row>
    <row r="629" ht="15.75" customHeight="1">
      <c r="A629" s="1"/>
      <c r="B629" s="1"/>
      <c r="C629" s="1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</row>
    <row r="630" ht="15.75" customHeight="1">
      <c r="A630" s="1"/>
      <c r="B630" s="1"/>
      <c r="C630" s="1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</row>
    <row r="631" ht="15.75" customHeight="1">
      <c r="A631" s="1"/>
      <c r="B631" s="1"/>
      <c r="C631" s="1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</row>
    <row r="632" ht="15.75" customHeight="1">
      <c r="A632" s="1"/>
      <c r="B632" s="1"/>
      <c r="C632" s="1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</row>
    <row r="633" ht="15.75" customHeight="1">
      <c r="A633" s="1"/>
      <c r="B633" s="1"/>
      <c r="C633" s="1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</row>
    <row r="634" ht="15.75" customHeight="1">
      <c r="A634" s="1"/>
      <c r="B634" s="1"/>
      <c r="C634" s="1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</row>
    <row r="635" ht="15.75" customHeight="1">
      <c r="A635" s="1"/>
      <c r="B635" s="1"/>
      <c r="C635" s="1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</row>
    <row r="636" ht="15.75" customHeight="1">
      <c r="A636" s="1"/>
      <c r="B636" s="1"/>
      <c r="C636" s="1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</row>
    <row r="637" ht="15.75" customHeight="1">
      <c r="A637" s="1"/>
      <c r="B637" s="1"/>
      <c r="C637" s="1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</row>
    <row r="638" ht="15.75" customHeight="1">
      <c r="A638" s="1"/>
      <c r="B638" s="1"/>
      <c r="C638" s="1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</row>
    <row r="639" ht="15.75" customHeight="1">
      <c r="A639" s="1"/>
      <c r="B639" s="1"/>
      <c r="C639" s="1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</row>
    <row r="640" ht="15.75" customHeight="1">
      <c r="A640" s="1"/>
      <c r="B640" s="1"/>
      <c r="C640" s="1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</row>
    <row r="641" ht="15.75" customHeight="1">
      <c r="A641" s="1"/>
      <c r="B641" s="1"/>
      <c r="C641" s="1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</row>
    <row r="642" ht="15.75" customHeight="1">
      <c r="A642" s="1"/>
      <c r="B642" s="1"/>
      <c r="C642" s="1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</row>
    <row r="643" ht="15.75" customHeight="1">
      <c r="A643" s="1"/>
      <c r="B643" s="1"/>
      <c r="C643" s="1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</row>
    <row r="644" ht="15.75" customHeight="1">
      <c r="A644" s="1"/>
      <c r="B644" s="1"/>
      <c r="C644" s="1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</row>
    <row r="645" ht="15.75" customHeight="1">
      <c r="A645" s="1"/>
      <c r="B645" s="1"/>
      <c r="C645" s="1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</row>
    <row r="646" ht="15.75" customHeight="1">
      <c r="A646" s="1"/>
      <c r="B646" s="1"/>
      <c r="C646" s="1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</row>
    <row r="647" ht="15.75" customHeight="1">
      <c r="A647" s="1"/>
      <c r="B647" s="1"/>
      <c r="C647" s="1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</row>
    <row r="648" ht="15.75" customHeight="1">
      <c r="A648" s="1"/>
      <c r="B648" s="1"/>
      <c r="C648" s="1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</row>
    <row r="649" ht="15.75" customHeight="1">
      <c r="A649" s="1"/>
      <c r="B649" s="1"/>
      <c r="C649" s="1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</row>
    <row r="650" ht="15.75" customHeight="1">
      <c r="A650" s="1"/>
      <c r="B650" s="1"/>
      <c r="C650" s="1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</row>
    <row r="651" ht="15.75" customHeight="1">
      <c r="A651" s="1"/>
      <c r="B651" s="1"/>
      <c r="C651" s="1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</row>
    <row r="652" ht="15.75" customHeight="1">
      <c r="A652" s="1"/>
      <c r="B652" s="1"/>
      <c r="C652" s="1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</row>
    <row r="653" ht="15.75" customHeight="1">
      <c r="A653" s="1"/>
      <c r="B653" s="1"/>
      <c r="C653" s="1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</row>
    <row r="654" ht="15.75" customHeight="1">
      <c r="A654" s="1"/>
      <c r="B654" s="1"/>
      <c r="C654" s="1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</row>
    <row r="655" ht="15.75" customHeight="1">
      <c r="A655" s="1"/>
      <c r="B655" s="1"/>
      <c r="C655" s="1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</row>
    <row r="656" ht="15.75" customHeight="1">
      <c r="A656" s="1"/>
      <c r="B656" s="1"/>
      <c r="C656" s="1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</row>
    <row r="657" ht="15.75" customHeight="1">
      <c r="A657" s="1"/>
      <c r="B657" s="1"/>
      <c r="C657" s="1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</row>
    <row r="658" ht="15.75" customHeight="1">
      <c r="A658" s="1"/>
      <c r="B658" s="1"/>
      <c r="C658" s="1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</row>
    <row r="659" ht="15.75" customHeight="1">
      <c r="A659" s="1"/>
      <c r="B659" s="1"/>
      <c r="C659" s="1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</row>
    <row r="660" ht="15.75" customHeight="1">
      <c r="A660" s="1"/>
      <c r="B660" s="1"/>
      <c r="C660" s="1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</row>
    <row r="661" ht="15.75" customHeight="1">
      <c r="A661" s="1"/>
      <c r="B661" s="1"/>
      <c r="C661" s="1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</row>
    <row r="662" ht="15.75" customHeight="1">
      <c r="A662" s="1"/>
      <c r="B662" s="1"/>
      <c r="C662" s="1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</row>
    <row r="663" ht="15.75" customHeight="1">
      <c r="A663" s="1"/>
      <c r="B663" s="1"/>
      <c r="C663" s="1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</row>
    <row r="664" ht="15.75" customHeight="1">
      <c r="A664" s="1"/>
      <c r="B664" s="1"/>
      <c r="C664" s="1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</row>
    <row r="665" ht="15.75" customHeight="1">
      <c r="A665" s="1"/>
      <c r="B665" s="1"/>
      <c r="C665" s="1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</row>
    <row r="666" ht="15.75" customHeight="1">
      <c r="A666" s="1"/>
      <c r="B666" s="1"/>
      <c r="C666" s="1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</row>
    <row r="667" ht="15.75" customHeight="1">
      <c r="A667" s="1"/>
      <c r="B667" s="1"/>
      <c r="C667" s="1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</row>
    <row r="668" ht="15.75" customHeight="1">
      <c r="A668" s="1"/>
      <c r="B668" s="1"/>
      <c r="C668" s="1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</row>
    <row r="669" ht="15.75" customHeight="1">
      <c r="A669" s="1"/>
      <c r="B669" s="1"/>
      <c r="C669" s="1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</row>
    <row r="670" ht="15.75" customHeight="1">
      <c r="A670" s="1"/>
      <c r="B670" s="1"/>
      <c r="C670" s="1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</row>
    <row r="671" ht="15.75" customHeight="1">
      <c r="A671" s="1"/>
      <c r="B671" s="1"/>
      <c r="C671" s="1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</row>
    <row r="672" ht="15.75" customHeight="1">
      <c r="A672" s="1"/>
      <c r="B672" s="1"/>
      <c r="C672" s="1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</row>
    <row r="673" ht="15.75" customHeight="1">
      <c r="A673" s="1"/>
      <c r="B673" s="1"/>
      <c r="C673" s="1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</row>
    <row r="674" ht="15.75" customHeight="1">
      <c r="A674" s="1"/>
      <c r="B674" s="1"/>
      <c r="C674" s="1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</row>
    <row r="675" ht="15.75" customHeight="1">
      <c r="A675" s="1"/>
      <c r="B675" s="1"/>
      <c r="C675" s="1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</row>
    <row r="676" ht="15.75" customHeight="1">
      <c r="A676" s="1"/>
      <c r="B676" s="1"/>
      <c r="C676" s="1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</row>
    <row r="677" ht="15.75" customHeight="1">
      <c r="A677" s="1"/>
      <c r="B677" s="1"/>
      <c r="C677" s="1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</row>
    <row r="678" ht="15.75" customHeight="1">
      <c r="A678" s="1"/>
      <c r="B678" s="1"/>
      <c r="C678" s="1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</row>
    <row r="679" ht="15.75" customHeight="1">
      <c r="A679" s="1"/>
      <c r="B679" s="1"/>
      <c r="C679" s="1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</row>
    <row r="680" ht="15.75" customHeight="1">
      <c r="A680" s="1"/>
      <c r="B680" s="1"/>
      <c r="C680" s="1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</row>
    <row r="681" ht="15.75" customHeight="1">
      <c r="A681" s="1"/>
      <c r="B681" s="1"/>
      <c r="C681" s="1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</row>
    <row r="682" ht="15.75" customHeight="1">
      <c r="A682" s="1"/>
      <c r="B682" s="1"/>
      <c r="C682" s="1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</row>
    <row r="683" ht="15.75" customHeight="1">
      <c r="A683" s="1"/>
      <c r="B683" s="1"/>
      <c r="C683" s="1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</row>
    <row r="684" ht="15.75" customHeight="1">
      <c r="A684" s="1"/>
      <c r="B684" s="1"/>
      <c r="C684" s="1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</row>
    <row r="685" ht="15.75" customHeight="1">
      <c r="A685" s="1"/>
      <c r="B685" s="1"/>
      <c r="C685" s="1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</row>
    <row r="686" ht="15.75" customHeight="1">
      <c r="A686" s="1"/>
      <c r="B686" s="1"/>
      <c r="C686" s="1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</row>
    <row r="687" ht="15.75" customHeight="1">
      <c r="A687" s="1"/>
      <c r="B687" s="1"/>
      <c r="C687" s="1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</row>
    <row r="688" ht="15.75" customHeight="1">
      <c r="A688" s="1"/>
      <c r="B688" s="1"/>
      <c r="C688" s="1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</row>
    <row r="689" ht="15.75" customHeight="1">
      <c r="A689" s="1"/>
      <c r="B689" s="1"/>
      <c r="C689" s="1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</row>
    <row r="690" ht="15.75" customHeight="1">
      <c r="A690" s="1"/>
      <c r="B690" s="1"/>
      <c r="C690" s="1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</row>
    <row r="691" ht="15.75" customHeight="1">
      <c r="A691" s="1"/>
      <c r="B691" s="1"/>
      <c r="C691" s="1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</row>
    <row r="692" ht="15.75" customHeight="1">
      <c r="A692" s="1"/>
      <c r="B692" s="1"/>
      <c r="C692" s="1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</row>
    <row r="693" ht="15.75" customHeight="1">
      <c r="A693" s="1"/>
      <c r="B693" s="1"/>
      <c r="C693" s="1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</row>
    <row r="694" ht="15.75" customHeight="1">
      <c r="A694" s="1"/>
      <c r="B694" s="1"/>
      <c r="C694" s="1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</row>
    <row r="695" ht="15.75" customHeight="1">
      <c r="A695" s="1"/>
      <c r="B695" s="1"/>
      <c r="C695" s="1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</row>
    <row r="696" ht="15.75" customHeight="1">
      <c r="A696" s="1"/>
      <c r="B696" s="1"/>
      <c r="C696" s="1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</row>
    <row r="697" ht="15.75" customHeight="1">
      <c r="A697" s="1"/>
      <c r="B697" s="1"/>
      <c r="C697" s="1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</row>
    <row r="698" ht="15.75" customHeight="1">
      <c r="A698" s="1"/>
      <c r="B698" s="1"/>
      <c r="C698" s="1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</row>
    <row r="699" ht="15.75" customHeight="1">
      <c r="A699" s="1"/>
      <c r="B699" s="1"/>
      <c r="C699" s="1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</row>
    <row r="700" ht="15.75" customHeight="1">
      <c r="A700" s="1"/>
      <c r="B700" s="1"/>
      <c r="C700" s="1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</row>
    <row r="701" ht="15.75" customHeight="1">
      <c r="A701" s="1"/>
      <c r="B701" s="1"/>
      <c r="C701" s="1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</row>
    <row r="702" ht="15.75" customHeight="1">
      <c r="A702" s="1"/>
      <c r="B702" s="1"/>
      <c r="C702" s="1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</row>
    <row r="703" ht="15.75" customHeight="1">
      <c r="A703" s="1"/>
      <c r="B703" s="1"/>
      <c r="C703" s="1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</row>
    <row r="704" ht="15.75" customHeight="1">
      <c r="A704" s="1"/>
      <c r="B704" s="1"/>
      <c r="C704" s="1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</row>
    <row r="705" ht="15.75" customHeight="1">
      <c r="A705" s="1"/>
      <c r="B705" s="1"/>
      <c r="C705" s="1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</row>
    <row r="706" ht="15.75" customHeight="1">
      <c r="A706" s="1"/>
      <c r="B706" s="1"/>
      <c r="C706" s="1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</row>
    <row r="707" ht="15.75" customHeight="1">
      <c r="A707" s="1"/>
      <c r="B707" s="1"/>
      <c r="C707" s="1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</row>
    <row r="708" ht="15.75" customHeight="1">
      <c r="A708" s="1"/>
      <c r="B708" s="1"/>
      <c r="C708" s="1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</row>
    <row r="709" ht="15.75" customHeight="1">
      <c r="A709" s="1"/>
      <c r="B709" s="1"/>
      <c r="C709" s="1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</row>
    <row r="710" ht="15.75" customHeight="1">
      <c r="A710" s="1"/>
      <c r="B710" s="1"/>
      <c r="C710" s="1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</row>
    <row r="711" ht="15.75" customHeight="1">
      <c r="A711" s="1"/>
      <c r="B711" s="1"/>
      <c r="C711" s="1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</row>
    <row r="712" ht="15.75" customHeight="1">
      <c r="A712" s="1"/>
      <c r="B712" s="1"/>
      <c r="C712" s="1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</row>
    <row r="713" ht="15.75" customHeight="1">
      <c r="A713" s="1"/>
      <c r="B713" s="1"/>
      <c r="C713" s="1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</row>
    <row r="714" ht="15.75" customHeight="1">
      <c r="A714" s="1"/>
      <c r="B714" s="1"/>
      <c r="C714" s="1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</row>
    <row r="715" ht="15.75" customHeight="1">
      <c r="A715" s="1"/>
      <c r="B715" s="1"/>
      <c r="C715" s="1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</row>
    <row r="716" ht="15.75" customHeight="1">
      <c r="A716" s="1"/>
      <c r="B716" s="1"/>
      <c r="C716" s="1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</row>
    <row r="717" ht="15.75" customHeight="1">
      <c r="A717" s="1"/>
      <c r="B717" s="1"/>
      <c r="C717" s="1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</row>
    <row r="718" ht="15.75" customHeight="1">
      <c r="A718" s="1"/>
      <c r="B718" s="1"/>
      <c r="C718" s="1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</row>
    <row r="719" ht="15.75" customHeight="1">
      <c r="A719" s="1"/>
      <c r="B719" s="1"/>
      <c r="C719" s="1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</row>
    <row r="720" ht="15.75" customHeight="1">
      <c r="A720" s="1"/>
      <c r="B720" s="1"/>
      <c r="C720" s="1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</row>
    <row r="721" ht="15.75" customHeight="1">
      <c r="A721" s="1"/>
      <c r="B721" s="1"/>
      <c r="C721" s="1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</row>
    <row r="722" ht="15.75" customHeight="1">
      <c r="A722" s="1"/>
      <c r="B722" s="1"/>
      <c r="C722" s="1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</row>
    <row r="723" ht="15.75" customHeight="1">
      <c r="A723" s="1"/>
      <c r="B723" s="1"/>
      <c r="C723" s="1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</row>
    <row r="724" ht="15.75" customHeight="1">
      <c r="A724" s="1"/>
      <c r="B724" s="1"/>
      <c r="C724" s="1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</row>
    <row r="725" ht="15.75" customHeight="1">
      <c r="A725" s="1"/>
      <c r="B725" s="1"/>
      <c r="C725" s="1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</row>
    <row r="726" ht="15.75" customHeight="1">
      <c r="A726" s="1"/>
      <c r="B726" s="1"/>
      <c r="C726" s="1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</row>
    <row r="727" ht="15.75" customHeight="1">
      <c r="A727" s="1"/>
      <c r="B727" s="1"/>
      <c r="C727" s="1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</row>
    <row r="728" ht="15.75" customHeight="1">
      <c r="A728" s="1"/>
      <c r="B728" s="1"/>
      <c r="C728" s="1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</row>
    <row r="729" ht="15.75" customHeight="1">
      <c r="A729" s="1"/>
      <c r="B729" s="1"/>
      <c r="C729" s="1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</row>
    <row r="730" ht="15.75" customHeight="1">
      <c r="A730" s="1"/>
      <c r="B730" s="1"/>
      <c r="C730" s="1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</row>
    <row r="731" ht="15.75" customHeight="1">
      <c r="A731" s="1"/>
      <c r="B731" s="1"/>
      <c r="C731" s="1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</row>
    <row r="732" ht="15.75" customHeight="1">
      <c r="A732" s="1"/>
      <c r="B732" s="1"/>
      <c r="C732" s="1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</row>
    <row r="733" ht="15.75" customHeight="1">
      <c r="A733" s="1"/>
      <c r="B733" s="1"/>
      <c r="C733" s="1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</row>
    <row r="734" ht="15.75" customHeight="1">
      <c r="A734" s="1"/>
      <c r="B734" s="1"/>
      <c r="C734" s="1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</row>
    <row r="735" ht="15.75" customHeight="1">
      <c r="A735" s="1"/>
      <c r="B735" s="1"/>
      <c r="C735" s="1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</row>
    <row r="736" ht="15.75" customHeight="1">
      <c r="A736" s="1"/>
      <c r="B736" s="1"/>
      <c r="C736" s="1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</row>
    <row r="737" ht="15.75" customHeight="1">
      <c r="A737" s="1"/>
      <c r="B737" s="1"/>
      <c r="C737" s="1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</row>
    <row r="738" ht="15.75" customHeight="1">
      <c r="A738" s="1"/>
      <c r="B738" s="1"/>
      <c r="C738" s="1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</row>
    <row r="739" ht="15.75" customHeight="1">
      <c r="A739" s="1"/>
      <c r="B739" s="1"/>
      <c r="C739" s="1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</row>
    <row r="740" ht="15.75" customHeight="1">
      <c r="A740" s="1"/>
      <c r="B740" s="1"/>
      <c r="C740" s="1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</row>
    <row r="741" ht="15.75" customHeight="1">
      <c r="A741" s="1"/>
      <c r="B741" s="1"/>
      <c r="C741" s="1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</row>
    <row r="742" ht="15.75" customHeight="1">
      <c r="A742" s="1"/>
      <c r="B742" s="1"/>
      <c r="C742" s="1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</row>
    <row r="743" ht="15.75" customHeight="1">
      <c r="A743" s="1"/>
      <c r="B743" s="1"/>
      <c r="C743" s="1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</row>
    <row r="744" ht="15.75" customHeight="1">
      <c r="A744" s="1"/>
      <c r="B744" s="1"/>
      <c r="C744" s="1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</row>
    <row r="745" ht="15.75" customHeight="1">
      <c r="A745" s="1"/>
      <c r="B745" s="1"/>
      <c r="C745" s="1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</row>
    <row r="746" ht="15.75" customHeight="1">
      <c r="A746" s="1"/>
      <c r="B746" s="1"/>
      <c r="C746" s="1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</row>
    <row r="747" ht="15.75" customHeight="1">
      <c r="A747" s="1"/>
      <c r="B747" s="1"/>
      <c r="C747" s="1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</row>
    <row r="748" ht="15.75" customHeight="1">
      <c r="A748" s="1"/>
      <c r="B748" s="1"/>
      <c r="C748" s="1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</row>
    <row r="749" ht="15.75" customHeight="1">
      <c r="A749" s="1"/>
      <c r="B749" s="1"/>
      <c r="C749" s="1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</row>
    <row r="750" ht="15.75" customHeight="1">
      <c r="A750" s="1"/>
      <c r="B750" s="1"/>
      <c r="C750" s="1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</row>
    <row r="751" ht="15.75" customHeight="1">
      <c r="A751" s="1"/>
      <c r="B751" s="1"/>
      <c r="C751" s="1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</row>
    <row r="752" ht="15.75" customHeight="1">
      <c r="A752" s="1"/>
      <c r="B752" s="1"/>
      <c r="C752" s="1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</row>
    <row r="753" ht="15.75" customHeight="1">
      <c r="A753" s="1"/>
      <c r="B753" s="1"/>
      <c r="C753" s="1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</row>
    <row r="754" ht="15.75" customHeight="1">
      <c r="A754" s="1"/>
      <c r="B754" s="1"/>
      <c r="C754" s="1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</row>
    <row r="755" ht="15.75" customHeight="1">
      <c r="A755" s="1"/>
      <c r="B755" s="1"/>
      <c r="C755" s="1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</row>
    <row r="756" ht="15.75" customHeight="1">
      <c r="A756" s="1"/>
      <c r="B756" s="1"/>
      <c r="C756" s="1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</row>
    <row r="757" ht="15.75" customHeight="1">
      <c r="A757" s="1"/>
      <c r="B757" s="1"/>
      <c r="C757" s="1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</row>
    <row r="758" ht="15.75" customHeight="1">
      <c r="A758" s="1"/>
      <c r="B758" s="1"/>
      <c r="C758" s="1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</row>
    <row r="759" ht="15.75" customHeight="1">
      <c r="A759" s="1"/>
      <c r="B759" s="1"/>
      <c r="C759" s="1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</row>
    <row r="760" ht="15.75" customHeight="1">
      <c r="A760" s="1"/>
      <c r="B760" s="1"/>
      <c r="C760" s="1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</row>
    <row r="761" ht="15.75" customHeight="1">
      <c r="A761" s="1"/>
      <c r="B761" s="1"/>
      <c r="C761" s="1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</row>
    <row r="762" ht="15.75" customHeight="1">
      <c r="A762" s="1"/>
      <c r="B762" s="1"/>
      <c r="C762" s="1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</row>
    <row r="763" ht="15.75" customHeight="1">
      <c r="A763" s="1"/>
      <c r="B763" s="1"/>
      <c r="C763" s="1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</row>
    <row r="764" ht="15.75" customHeight="1">
      <c r="A764" s="1"/>
      <c r="B764" s="1"/>
      <c r="C764" s="1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</row>
    <row r="765" ht="15.75" customHeight="1">
      <c r="A765" s="1"/>
      <c r="B765" s="1"/>
      <c r="C765" s="1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</row>
    <row r="766" ht="15.75" customHeight="1">
      <c r="A766" s="1"/>
      <c r="B766" s="1"/>
      <c r="C766" s="1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</row>
    <row r="767" ht="15.75" customHeight="1">
      <c r="A767" s="1"/>
      <c r="B767" s="1"/>
      <c r="C767" s="1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</row>
    <row r="768" ht="15.75" customHeight="1">
      <c r="A768" s="1"/>
      <c r="B768" s="1"/>
      <c r="C768" s="1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</row>
    <row r="769" ht="15.75" customHeight="1">
      <c r="A769" s="1"/>
      <c r="B769" s="1"/>
      <c r="C769" s="1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</row>
    <row r="770" ht="15.75" customHeight="1">
      <c r="A770" s="1"/>
      <c r="B770" s="1"/>
      <c r="C770" s="1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</row>
    <row r="771" ht="15.75" customHeight="1">
      <c r="A771" s="1"/>
      <c r="B771" s="1"/>
      <c r="C771" s="1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</row>
    <row r="772" ht="15.75" customHeight="1">
      <c r="A772" s="1"/>
      <c r="B772" s="1"/>
      <c r="C772" s="1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</row>
    <row r="773" ht="15.75" customHeight="1">
      <c r="A773" s="1"/>
      <c r="B773" s="1"/>
      <c r="C773" s="1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</row>
    <row r="774" ht="15.75" customHeight="1">
      <c r="A774" s="1"/>
      <c r="B774" s="1"/>
      <c r="C774" s="1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</row>
    <row r="775" ht="15.75" customHeight="1">
      <c r="A775" s="1"/>
      <c r="B775" s="1"/>
      <c r="C775" s="1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</row>
    <row r="776" ht="15.75" customHeight="1">
      <c r="A776" s="1"/>
      <c r="B776" s="1"/>
      <c r="C776" s="1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</row>
    <row r="777" ht="15.75" customHeight="1">
      <c r="A777" s="1"/>
      <c r="B777" s="1"/>
      <c r="C777" s="1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</row>
    <row r="778" ht="15.75" customHeight="1">
      <c r="A778" s="1"/>
      <c r="B778" s="1"/>
      <c r="C778" s="1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</row>
    <row r="779" ht="15.75" customHeight="1">
      <c r="A779" s="1"/>
      <c r="B779" s="1"/>
      <c r="C779" s="1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</row>
    <row r="780" ht="15.75" customHeight="1">
      <c r="A780" s="1"/>
      <c r="B780" s="1"/>
      <c r="C780" s="1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</row>
    <row r="781" ht="15.75" customHeight="1">
      <c r="A781" s="1"/>
      <c r="B781" s="1"/>
      <c r="C781" s="1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</row>
    <row r="782" ht="15.75" customHeight="1">
      <c r="A782" s="1"/>
      <c r="B782" s="1"/>
      <c r="C782" s="1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</row>
    <row r="783" ht="15.75" customHeight="1">
      <c r="A783" s="1"/>
      <c r="B783" s="1"/>
      <c r="C783" s="1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</row>
    <row r="784" ht="15.75" customHeight="1">
      <c r="A784" s="1"/>
      <c r="B784" s="1"/>
      <c r="C784" s="1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</row>
    <row r="785" ht="15.75" customHeight="1">
      <c r="A785" s="1"/>
      <c r="B785" s="1"/>
      <c r="C785" s="1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</row>
    <row r="786" ht="15.75" customHeight="1">
      <c r="A786" s="1"/>
      <c r="B786" s="1"/>
      <c r="C786" s="1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</row>
    <row r="787" ht="15.75" customHeight="1">
      <c r="A787" s="1"/>
      <c r="B787" s="1"/>
      <c r="C787" s="1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</row>
    <row r="788" ht="15.75" customHeight="1">
      <c r="A788" s="1"/>
      <c r="B788" s="1"/>
      <c r="C788" s="1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</row>
    <row r="789" ht="15.75" customHeight="1">
      <c r="A789" s="1"/>
      <c r="B789" s="1"/>
      <c r="C789" s="1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</row>
    <row r="790" ht="15.75" customHeight="1">
      <c r="A790" s="1"/>
      <c r="B790" s="1"/>
      <c r="C790" s="1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</row>
    <row r="791" ht="15.75" customHeight="1">
      <c r="A791" s="1"/>
      <c r="B791" s="1"/>
      <c r="C791" s="1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</row>
    <row r="792" ht="15.75" customHeight="1">
      <c r="A792" s="1"/>
      <c r="B792" s="1"/>
      <c r="C792" s="1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</row>
    <row r="793" ht="15.75" customHeight="1">
      <c r="A793" s="1"/>
      <c r="B793" s="1"/>
      <c r="C793" s="1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</row>
    <row r="794" ht="15.75" customHeight="1">
      <c r="A794" s="1"/>
      <c r="B794" s="1"/>
      <c r="C794" s="1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</row>
    <row r="795" ht="15.75" customHeight="1">
      <c r="A795" s="1"/>
      <c r="B795" s="1"/>
      <c r="C795" s="1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</row>
    <row r="796" ht="15.75" customHeight="1">
      <c r="A796" s="1"/>
      <c r="B796" s="1"/>
      <c r="C796" s="1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</row>
    <row r="797" ht="15.75" customHeight="1">
      <c r="A797" s="1"/>
      <c r="B797" s="1"/>
      <c r="C797" s="1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</row>
    <row r="798" ht="15.75" customHeight="1">
      <c r="A798" s="1"/>
      <c r="B798" s="1"/>
      <c r="C798" s="1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</row>
    <row r="799" ht="15.75" customHeight="1">
      <c r="A799" s="1"/>
      <c r="B799" s="1"/>
      <c r="C799" s="1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</row>
    <row r="800" ht="15.75" customHeight="1">
      <c r="A800" s="1"/>
      <c r="B800" s="1"/>
      <c r="C800" s="1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</row>
    <row r="801" ht="15.75" customHeight="1">
      <c r="A801" s="1"/>
      <c r="B801" s="1"/>
      <c r="C801" s="1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</row>
    <row r="802" ht="15.75" customHeight="1">
      <c r="A802" s="1"/>
      <c r="B802" s="1"/>
      <c r="C802" s="1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</row>
    <row r="803" ht="15.75" customHeight="1">
      <c r="A803" s="1"/>
      <c r="B803" s="1"/>
      <c r="C803" s="1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</row>
    <row r="804" ht="15.75" customHeight="1">
      <c r="A804" s="1"/>
      <c r="B804" s="1"/>
      <c r="C804" s="1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</row>
    <row r="805" ht="15.75" customHeight="1">
      <c r="A805" s="1"/>
      <c r="B805" s="1"/>
      <c r="C805" s="1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</row>
    <row r="806" ht="15.75" customHeight="1">
      <c r="A806" s="1"/>
      <c r="B806" s="1"/>
      <c r="C806" s="1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</row>
    <row r="807" ht="15.75" customHeight="1">
      <c r="A807" s="1"/>
      <c r="B807" s="1"/>
      <c r="C807" s="1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</row>
    <row r="808" ht="15.75" customHeight="1">
      <c r="A808" s="1"/>
      <c r="B808" s="1"/>
      <c r="C808" s="1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</row>
    <row r="809" ht="15.75" customHeight="1">
      <c r="A809" s="1"/>
      <c r="B809" s="1"/>
      <c r="C809" s="1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</row>
    <row r="810" ht="15.75" customHeight="1">
      <c r="A810" s="1"/>
      <c r="B810" s="1"/>
      <c r="C810" s="1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</row>
    <row r="811" ht="15.75" customHeight="1">
      <c r="A811" s="1"/>
      <c r="B811" s="1"/>
      <c r="C811" s="1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</row>
    <row r="812" ht="15.75" customHeight="1">
      <c r="A812" s="1"/>
      <c r="B812" s="1"/>
      <c r="C812" s="1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</row>
    <row r="813" ht="15.75" customHeight="1">
      <c r="A813" s="1"/>
      <c r="B813" s="1"/>
      <c r="C813" s="1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</row>
    <row r="814" ht="15.75" customHeight="1">
      <c r="A814" s="1"/>
      <c r="B814" s="1"/>
      <c r="C814" s="1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</row>
    <row r="815" ht="15.75" customHeight="1">
      <c r="A815" s="1"/>
      <c r="B815" s="1"/>
      <c r="C815" s="1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</row>
    <row r="816" ht="15.75" customHeight="1">
      <c r="A816" s="1"/>
      <c r="B816" s="1"/>
      <c r="C816" s="1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</row>
    <row r="817" ht="15.75" customHeight="1">
      <c r="A817" s="1"/>
      <c r="B817" s="1"/>
      <c r="C817" s="1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</row>
    <row r="818" ht="15.75" customHeight="1">
      <c r="A818" s="1"/>
      <c r="B818" s="1"/>
      <c r="C818" s="1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</row>
    <row r="819" ht="15.75" customHeight="1">
      <c r="A819" s="1"/>
      <c r="B819" s="1"/>
      <c r="C819" s="1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</row>
    <row r="820" ht="15.75" customHeight="1">
      <c r="A820" s="1"/>
      <c r="B820" s="1"/>
      <c r="C820" s="1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</row>
    <row r="821" ht="15.75" customHeight="1">
      <c r="A821" s="1"/>
      <c r="B821" s="1"/>
      <c r="C821" s="1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</row>
    <row r="822" ht="15.75" customHeight="1">
      <c r="A822" s="1"/>
      <c r="B822" s="1"/>
      <c r="C822" s="1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</row>
    <row r="823" ht="15.75" customHeight="1">
      <c r="A823" s="1"/>
      <c r="B823" s="1"/>
      <c r="C823" s="1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</row>
    <row r="824" ht="15.75" customHeight="1">
      <c r="A824" s="1"/>
      <c r="B824" s="1"/>
      <c r="C824" s="1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</row>
    <row r="825" ht="15.75" customHeight="1">
      <c r="A825" s="1"/>
      <c r="B825" s="1"/>
      <c r="C825" s="1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</row>
    <row r="826" ht="15.75" customHeight="1">
      <c r="A826" s="1"/>
      <c r="B826" s="1"/>
      <c r="C826" s="1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</row>
    <row r="827" ht="15.75" customHeight="1">
      <c r="A827" s="1"/>
      <c r="B827" s="1"/>
      <c r="C827" s="1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</row>
    <row r="828" ht="15.75" customHeight="1">
      <c r="A828" s="1"/>
      <c r="B828" s="1"/>
      <c r="C828" s="1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</row>
    <row r="829" ht="15.75" customHeight="1">
      <c r="A829" s="1"/>
      <c r="B829" s="1"/>
      <c r="C829" s="1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</row>
    <row r="830" ht="15.75" customHeight="1">
      <c r="A830" s="1"/>
      <c r="B830" s="1"/>
      <c r="C830" s="1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</row>
    <row r="831" ht="15.75" customHeight="1">
      <c r="A831" s="1"/>
      <c r="B831" s="1"/>
      <c r="C831" s="1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</row>
    <row r="832" ht="15.75" customHeight="1">
      <c r="A832" s="1"/>
      <c r="B832" s="1"/>
      <c r="C832" s="1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</row>
    <row r="833" ht="15.75" customHeight="1">
      <c r="A833" s="1"/>
      <c r="B833" s="1"/>
      <c r="C833" s="1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</row>
    <row r="834" ht="15.75" customHeight="1">
      <c r="A834" s="1"/>
      <c r="B834" s="1"/>
      <c r="C834" s="1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</row>
    <row r="835" ht="15.75" customHeight="1">
      <c r="A835" s="1"/>
      <c r="B835" s="1"/>
      <c r="C835" s="1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</row>
    <row r="836" ht="15.75" customHeight="1">
      <c r="A836" s="1"/>
      <c r="B836" s="1"/>
      <c r="C836" s="1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</row>
    <row r="837" ht="15.75" customHeight="1">
      <c r="A837" s="1"/>
      <c r="B837" s="1"/>
      <c r="C837" s="1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</row>
    <row r="838" ht="15.75" customHeight="1">
      <c r="A838" s="1"/>
      <c r="B838" s="1"/>
      <c r="C838" s="1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</row>
    <row r="839" ht="15.75" customHeight="1">
      <c r="A839" s="1"/>
      <c r="B839" s="1"/>
      <c r="C839" s="1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</row>
    <row r="840" ht="15.75" customHeight="1">
      <c r="A840" s="1"/>
      <c r="B840" s="1"/>
      <c r="C840" s="1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</row>
    <row r="841" ht="15.75" customHeight="1">
      <c r="A841" s="1"/>
      <c r="B841" s="1"/>
      <c r="C841" s="1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</row>
    <row r="842" ht="15.75" customHeight="1">
      <c r="A842" s="1"/>
      <c r="B842" s="1"/>
      <c r="C842" s="1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</row>
    <row r="843" ht="15.75" customHeight="1">
      <c r="A843" s="1"/>
      <c r="B843" s="1"/>
      <c r="C843" s="1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</row>
    <row r="844" ht="15.75" customHeight="1">
      <c r="A844" s="1"/>
      <c r="B844" s="1"/>
      <c r="C844" s="1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</row>
    <row r="845" ht="15.75" customHeight="1">
      <c r="A845" s="1"/>
      <c r="B845" s="1"/>
      <c r="C845" s="1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</row>
    <row r="846" ht="15.75" customHeight="1">
      <c r="A846" s="1"/>
      <c r="B846" s="1"/>
      <c r="C846" s="1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</row>
    <row r="847" ht="15.75" customHeight="1">
      <c r="A847" s="1"/>
      <c r="B847" s="1"/>
      <c r="C847" s="1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</row>
    <row r="848" ht="15.75" customHeight="1">
      <c r="A848" s="1"/>
      <c r="B848" s="1"/>
      <c r="C848" s="1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</row>
    <row r="849" ht="15.75" customHeight="1">
      <c r="A849" s="1"/>
      <c r="B849" s="1"/>
      <c r="C849" s="1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</row>
    <row r="850" ht="15.75" customHeight="1">
      <c r="A850" s="1"/>
      <c r="B850" s="1"/>
      <c r="C850" s="1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</row>
    <row r="851" ht="15.75" customHeight="1">
      <c r="A851" s="1"/>
      <c r="B851" s="1"/>
      <c r="C851" s="1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</row>
    <row r="852" ht="15.75" customHeight="1">
      <c r="A852" s="1"/>
      <c r="B852" s="1"/>
      <c r="C852" s="1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</row>
    <row r="853" ht="15.75" customHeight="1">
      <c r="A853" s="1"/>
      <c r="B853" s="1"/>
      <c r="C853" s="1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</row>
    <row r="854" ht="15.75" customHeight="1">
      <c r="A854" s="1"/>
      <c r="B854" s="1"/>
      <c r="C854" s="1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</row>
    <row r="855" ht="15.75" customHeight="1">
      <c r="A855" s="1"/>
      <c r="B855" s="1"/>
      <c r="C855" s="1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</row>
    <row r="856" ht="15.75" customHeight="1">
      <c r="A856" s="1"/>
      <c r="B856" s="1"/>
      <c r="C856" s="1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</row>
    <row r="857" ht="15.75" customHeight="1">
      <c r="A857" s="1"/>
      <c r="B857" s="1"/>
      <c r="C857" s="1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</row>
    <row r="858" ht="15.75" customHeight="1">
      <c r="A858" s="1"/>
      <c r="B858" s="1"/>
      <c r="C858" s="1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</row>
    <row r="859" ht="15.75" customHeight="1">
      <c r="A859" s="1"/>
      <c r="B859" s="1"/>
      <c r="C859" s="1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</row>
    <row r="860" ht="15.75" customHeight="1">
      <c r="A860" s="1"/>
      <c r="B860" s="1"/>
      <c r="C860" s="1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</row>
    <row r="861" ht="15.75" customHeight="1">
      <c r="A861" s="1"/>
      <c r="B861" s="1"/>
      <c r="C861" s="1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</row>
    <row r="862" ht="15.75" customHeight="1">
      <c r="A862" s="1"/>
      <c r="B862" s="1"/>
      <c r="C862" s="1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</row>
    <row r="863" ht="15.75" customHeight="1">
      <c r="A863" s="1"/>
      <c r="B863" s="1"/>
      <c r="C863" s="1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</row>
    <row r="864" ht="15.75" customHeight="1">
      <c r="A864" s="1"/>
      <c r="B864" s="1"/>
      <c r="C864" s="1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</row>
    <row r="865" ht="15.75" customHeight="1">
      <c r="A865" s="1"/>
      <c r="B865" s="1"/>
      <c r="C865" s="1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</row>
    <row r="866" ht="15.75" customHeight="1">
      <c r="A866" s="1"/>
      <c r="B866" s="1"/>
      <c r="C866" s="1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</row>
    <row r="867" ht="15.75" customHeight="1">
      <c r="A867" s="1"/>
      <c r="B867" s="1"/>
      <c r="C867" s="1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</row>
    <row r="868" ht="15.75" customHeight="1">
      <c r="A868" s="1"/>
      <c r="B868" s="1"/>
      <c r="C868" s="1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</row>
    <row r="869" ht="15.75" customHeight="1">
      <c r="A869" s="1"/>
      <c r="B869" s="1"/>
      <c r="C869" s="1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</row>
    <row r="870" ht="15.75" customHeight="1">
      <c r="A870" s="1"/>
      <c r="B870" s="1"/>
      <c r="C870" s="1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</row>
    <row r="871" ht="15.75" customHeight="1">
      <c r="A871" s="1"/>
      <c r="B871" s="1"/>
      <c r="C871" s="1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</row>
    <row r="872" ht="15.75" customHeight="1">
      <c r="A872" s="1"/>
      <c r="B872" s="1"/>
      <c r="C872" s="1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</row>
    <row r="873" ht="15.75" customHeight="1">
      <c r="A873" s="1"/>
      <c r="B873" s="1"/>
      <c r="C873" s="1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</row>
    <row r="874" ht="15.75" customHeight="1">
      <c r="A874" s="1"/>
      <c r="B874" s="1"/>
      <c r="C874" s="1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</row>
    <row r="875" ht="15.75" customHeight="1">
      <c r="A875" s="1"/>
      <c r="B875" s="1"/>
      <c r="C875" s="1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</row>
    <row r="876" ht="15.75" customHeight="1">
      <c r="A876" s="1"/>
      <c r="B876" s="1"/>
      <c r="C876" s="1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</row>
    <row r="877" ht="15.75" customHeight="1">
      <c r="A877" s="1"/>
      <c r="B877" s="1"/>
      <c r="C877" s="1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</row>
    <row r="878" ht="15.75" customHeight="1">
      <c r="A878" s="1"/>
      <c r="B878" s="1"/>
      <c r="C878" s="1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</row>
    <row r="879" ht="15.75" customHeight="1">
      <c r="A879" s="1"/>
      <c r="B879" s="1"/>
      <c r="C879" s="1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</row>
    <row r="880" ht="15.75" customHeight="1">
      <c r="A880" s="1"/>
      <c r="B880" s="1"/>
      <c r="C880" s="1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</row>
    <row r="881" ht="15.75" customHeight="1">
      <c r="A881" s="1"/>
      <c r="B881" s="1"/>
      <c r="C881" s="1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</row>
    <row r="882" ht="15.75" customHeight="1">
      <c r="A882" s="1"/>
      <c r="B882" s="1"/>
      <c r="C882" s="1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</row>
    <row r="883" ht="15.75" customHeight="1">
      <c r="A883" s="1"/>
      <c r="B883" s="1"/>
      <c r="C883" s="1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</row>
    <row r="884" ht="15.75" customHeight="1">
      <c r="A884" s="1"/>
      <c r="B884" s="1"/>
      <c r="C884" s="1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</row>
    <row r="885" ht="15.75" customHeight="1">
      <c r="A885" s="1"/>
      <c r="B885" s="1"/>
      <c r="C885" s="1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</row>
    <row r="886" ht="15.75" customHeight="1">
      <c r="A886" s="1"/>
      <c r="B886" s="1"/>
      <c r="C886" s="1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</row>
    <row r="887" ht="15.75" customHeight="1">
      <c r="A887" s="1"/>
      <c r="B887" s="1"/>
      <c r="C887" s="1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</row>
    <row r="888" ht="15.75" customHeight="1">
      <c r="A888" s="1"/>
      <c r="B888" s="1"/>
      <c r="C888" s="1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</row>
    <row r="889" ht="15.75" customHeight="1">
      <c r="A889" s="1"/>
      <c r="B889" s="1"/>
      <c r="C889" s="1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</row>
    <row r="890" ht="15.75" customHeight="1">
      <c r="A890" s="1"/>
      <c r="B890" s="1"/>
      <c r="C890" s="1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</row>
    <row r="891" ht="15.75" customHeight="1">
      <c r="A891" s="1"/>
      <c r="B891" s="1"/>
      <c r="C891" s="1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</row>
    <row r="892" ht="15.75" customHeight="1">
      <c r="A892" s="1"/>
      <c r="B892" s="1"/>
      <c r="C892" s="1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</row>
    <row r="893" ht="15.75" customHeight="1">
      <c r="A893" s="1"/>
      <c r="B893" s="1"/>
      <c r="C893" s="1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</row>
    <row r="894" ht="15.75" customHeight="1">
      <c r="A894" s="1"/>
      <c r="B894" s="1"/>
      <c r="C894" s="1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</row>
    <row r="895" ht="15.75" customHeight="1">
      <c r="A895" s="1"/>
      <c r="B895" s="1"/>
      <c r="C895" s="1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</row>
    <row r="896" ht="15.75" customHeight="1">
      <c r="A896" s="1"/>
      <c r="B896" s="1"/>
      <c r="C896" s="1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</row>
    <row r="897" ht="15.75" customHeight="1">
      <c r="A897" s="1"/>
      <c r="B897" s="1"/>
      <c r="C897" s="1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</row>
    <row r="898" ht="15.75" customHeight="1">
      <c r="A898" s="1"/>
      <c r="B898" s="1"/>
      <c r="C898" s="1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</row>
    <row r="899" ht="15.75" customHeight="1">
      <c r="A899" s="1"/>
      <c r="B899" s="1"/>
      <c r="C899" s="1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</row>
    <row r="900" ht="15.75" customHeight="1">
      <c r="A900" s="1"/>
      <c r="B900" s="1"/>
      <c r="C900" s="1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</row>
    <row r="901" ht="15.75" customHeight="1">
      <c r="A901" s="1"/>
      <c r="B901" s="1"/>
      <c r="C901" s="1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</row>
    <row r="902" ht="15.75" customHeight="1">
      <c r="A902" s="1"/>
      <c r="B902" s="1"/>
      <c r="C902" s="1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</row>
    <row r="903" ht="15.75" customHeight="1">
      <c r="A903" s="1"/>
      <c r="B903" s="1"/>
      <c r="C903" s="1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</row>
    <row r="904" ht="15.75" customHeight="1">
      <c r="A904" s="1"/>
      <c r="B904" s="1"/>
      <c r="C904" s="1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</row>
    <row r="905" ht="15.75" customHeight="1">
      <c r="A905" s="1"/>
      <c r="B905" s="1"/>
      <c r="C905" s="1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</row>
    <row r="906" ht="15.75" customHeight="1">
      <c r="A906" s="1"/>
      <c r="B906" s="1"/>
      <c r="C906" s="1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</row>
    <row r="907" ht="15.75" customHeight="1">
      <c r="A907" s="1"/>
      <c r="B907" s="1"/>
      <c r="C907" s="1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</row>
    <row r="908" ht="15.75" customHeight="1">
      <c r="A908" s="1"/>
      <c r="B908" s="1"/>
      <c r="C908" s="1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</row>
    <row r="909" ht="15.75" customHeight="1">
      <c r="A909" s="1"/>
      <c r="B909" s="1"/>
      <c r="C909" s="1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</row>
    <row r="910" ht="15.75" customHeight="1">
      <c r="A910" s="1"/>
      <c r="B910" s="1"/>
      <c r="C910" s="1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</row>
    <row r="911" ht="15.75" customHeight="1">
      <c r="A911" s="1"/>
      <c r="B911" s="1"/>
      <c r="C911" s="1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</row>
    <row r="912" ht="15.75" customHeight="1">
      <c r="A912" s="1"/>
      <c r="B912" s="1"/>
      <c r="C912" s="1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</row>
    <row r="913" ht="15.75" customHeight="1">
      <c r="A913" s="1"/>
      <c r="B913" s="1"/>
      <c r="C913" s="1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</row>
    <row r="914" ht="15.75" customHeight="1">
      <c r="A914" s="1"/>
      <c r="B914" s="1"/>
      <c r="C914" s="1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</row>
    <row r="915" ht="15.75" customHeight="1">
      <c r="A915" s="1"/>
      <c r="B915" s="1"/>
      <c r="C915" s="1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</row>
    <row r="916" ht="15.75" customHeight="1">
      <c r="A916" s="1"/>
      <c r="B916" s="1"/>
      <c r="C916" s="1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</row>
    <row r="917" ht="15.75" customHeight="1">
      <c r="A917" s="1"/>
      <c r="B917" s="1"/>
      <c r="C917" s="1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</row>
    <row r="918" ht="15.75" customHeight="1">
      <c r="A918" s="1"/>
      <c r="B918" s="1"/>
      <c r="C918" s="1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</row>
    <row r="919" ht="15.75" customHeight="1">
      <c r="A919" s="1"/>
      <c r="B919" s="1"/>
      <c r="C919" s="1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</row>
    <row r="920" ht="15.75" customHeight="1">
      <c r="A920" s="1"/>
      <c r="B920" s="1"/>
      <c r="C920" s="1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</row>
    <row r="921" ht="15.75" customHeight="1">
      <c r="A921" s="1"/>
      <c r="B921" s="1"/>
      <c r="C921" s="1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</row>
    <row r="922" ht="15.75" customHeight="1">
      <c r="A922" s="1"/>
      <c r="B922" s="1"/>
      <c r="C922" s="1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</row>
    <row r="923" ht="15.75" customHeight="1">
      <c r="A923" s="1"/>
      <c r="B923" s="1"/>
      <c r="C923" s="1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</row>
    <row r="924" ht="15.75" customHeight="1">
      <c r="A924" s="1"/>
      <c r="B924" s="1"/>
      <c r="C924" s="1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</row>
    <row r="925" ht="15.75" customHeight="1">
      <c r="A925" s="1"/>
      <c r="B925" s="1"/>
      <c r="C925" s="1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</row>
    <row r="926" ht="15.75" customHeight="1">
      <c r="A926" s="1"/>
      <c r="B926" s="1"/>
      <c r="C926" s="1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</row>
    <row r="927" ht="15.75" customHeight="1">
      <c r="A927" s="1"/>
      <c r="B927" s="1"/>
      <c r="C927" s="1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</row>
    <row r="928" ht="15.75" customHeight="1">
      <c r="A928" s="1"/>
      <c r="B928" s="1"/>
      <c r="C928" s="1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</row>
    <row r="929" ht="15.75" customHeight="1">
      <c r="A929" s="1"/>
      <c r="B929" s="1"/>
      <c r="C929" s="1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</row>
    <row r="930" ht="15.75" customHeight="1">
      <c r="A930" s="1"/>
      <c r="B930" s="1"/>
      <c r="C930" s="1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</row>
    <row r="931" ht="15.75" customHeight="1">
      <c r="A931" s="1"/>
      <c r="B931" s="1"/>
      <c r="C931" s="1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</row>
    <row r="932" ht="15.75" customHeight="1">
      <c r="A932" s="1"/>
      <c r="B932" s="1"/>
      <c r="C932" s="1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</row>
    <row r="933" ht="15.75" customHeight="1">
      <c r="A933" s="1"/>
      <c r="B933" s="1"/>
      <c r="C933" s="1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</row>
    <row r="934" ht="15.75" customHeight="1">
      <c r="A934" s="1"/>
      <c r="B934" s="1"/>
      <c r="C934" s="1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</row>
    <row r="935" ht="15.75" customHeight="1">
      <c r="A935" s="1"/>
      <c r="B935" s="1"/>
      <c r="C935" s="1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</row>
    <row r="936" ht="15.75" customHeight="1">
      <c r="A936" s="1"/>
      <c r="B936" s="1"/>
      <c r="C936" s="1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</row>
    <row r="937" ht="15.75" customHeight="1">
      <c r="A937" s="1"/>
      <c r="B937" s="1"/>
      <c r="C937" s="1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</row>
    <row r="938" ht="15.75" customHeight="1">
      <c r="A938" s="1"/>
      <c r="B938" s="1"/>
      <c r="C938" s="1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</row>
    <row r="939" ht="15.75" customHeight="1">
      <c r="A939" s="1"/>
      <c r="B939" s="1"/>
      <c r="C939" s="1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</row>
    <row r="940" ht="15.75" customHeight="1">
      <c r="A940" s="1"/>
      <c r="B940" s="1"/>
      <c r="C940" s="1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</row>
    <row r="941" ht="15.75" customHeight="1">
      <c r="A941" s="1"/>
      <c r="B941" s="1"/>
      <c r="C941" s="1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</row>
    <row r="942" ht="15.75" customHeight="1">
      <c r="A942" s="1"/>
      <c r="B942" s="1"/>
      <c r="C942" s="1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</row>
    <row r="943" ht="15.75" customHeight="1">
      <c r="A943" s="1"/>
      <c r="B943" s="1"/>
      <c r="C943" s="1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</row>
    <row r="944" ht="15.75" customHeight="1">
      <c r="A944" s="1"/>
      <c r="B944" s="1"/>
      <c r="C944" s="1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</row>
    <row r="945" ht="15.75" customHeight="1">
      <c r="A945" s="1"/>
      <c r="B945" s="1"/>
      <c r="C945" s="1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</row>
    <row r="946" ht="15.75" customHeight="1">
      <c r="A946" s="1"/>
      <c r="B946" s="1"/>
      <c r="C946" s="1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</row>
    <row r="947" ht="15.75" customHeight="1">
      <c r="A947" s="1"/>
      <c r="B947" s="1"/>
      <c r="C947" s="1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</row>
    <row r="948" ht="15.75" customHeight="1">
      <c r="A948" s="1"/>
      <c r="B948" s="1"/>
      <c r="C948" s="1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</row>
    <row r="949" ht="15.75" customHeight="1">
      <c r="A949" s="1"/>
      <c r="B949" s="1"/>
      <c r="C949" s="1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</row>
    <row r="950" ht="15.75" customHeight="1">
      <c r="A950" s="1"/>
      <c r="B950" s="1"/>
      <c r="C950" s="1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</row>
    <row r="951" ht="15.75" customHeight="1">
      <c r="A951" s="1"/>
      <c r="B951" s="1"/>
      <c r="C951" s="1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</row>
    <row r="952" ht="15.75" customHeight="1">
      <c r="A952" s="1"/>
      <c r="B952" s="1"/>
      <c r="C952" s="1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</row>
    <row r="953" ht="15.75" customHeight="1">
      <c r="A953" s="1"/>
      <c r="B953" s="1"/>
      <c r="C953" s="1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</row>
    <row r="954" ht="15.75" customHeight="1">
      <c r="A954" s="1"/>
      <c r="B954" s="1"/>
      <c r="C954" s="1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</row>
    <row r="955" ht="15.75" customHeight="1">
      <c r="A955" s="1"/>
      <c r="B955" s="1"/>
      <c r="C955" s="1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</row>
    <row r="956" ht="15.75" customHeight="1">
      <c r="A956" s="1"/>
      <c r="B956" s="1"/>
      <c r="C956" s="1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</row>
    <row r="957" ht="15.75" customHeight="1">
      <c r="A957" s="1"/>
      <c r="B957" s="1"/>
      <c r="C957" s="1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</row>
    <row r="958" ht="15.75" customHeight="1">
      <c r="A958" s="1"/>
      <c r="B958" s="1"/>
      <c r="C958" s="1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</row>
    <row r="959" ht="15.75" customHeight="1">
      <c r="A959" s="1"/>
      <c r="B959" s="1"/>
      <c r="C959" s="1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</row>
    <row r="960" ht="15.75" customHeight="1">
      <c r="A960" s="1"/>
      <c r="B960" s="1"/>
      <c r="C960" s="1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</row>
    <row r="961" ht="15.75" customHeight="1">
      <c r="A961" s="1"/>
      <c r="B961" s="1"/>
      <c r="C961" s="1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</row>
    <row r="962" ht="15.75" customHeight="1">
      <c r="A962" s="1"/>
      <c r="B962" s="1"/>
      <c r="C962" s="1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</row>
    <row r="963" ht="15.75" customHeight="1">
      <c r="A963" s="1"/>
      <c r="B963" s="1"/>
      <c r="C963" s="1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</row>
    <row r="964" ht="15.75" customHeight="1">
      <c r="A964" s="1"/>
      <c r="B964" s="1"/>
      <c r="C964" s="1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</row>
    <row r="965" ht="15.75" customHeight="1">
      <c r="A965" s="1"/>
      <c r="B965" s="1"/>
      <c r="C965" s="1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</row>
    <row r="966" ht="15.75" customHeight="1">
      <c r="A966" s="1"/>
      <c r="B966" s="1"/>
      <c r="C966" s="1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</row>
    <row r="967" ht="15.75" customHeight="1">
      <c r="A967" s="1"/>
      <c r="B967" s="1"/>
      <c r="C967" s="1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</row>
    <row r="968" ht="15.75" customHeight="1">
      <c r="A968" s="1"/>
      <c r="B968" s="1"/>
      <c r="C968" s="1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</row>
    <row r="969" ht="15.75" customHeight="1">
      <c r="A969" s="1"/>
      <c r="B969" s="1"/>
      <c r="C969" s="1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</row>
    <row r="970" ht="15.75" customHeight="1">
      <c r="A970" s="1"/>
      <c r="B970" s="1"/>
      <c r="C970" s="1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</row>
    <row r="971" ht="15.75" customHeight="1">
      <c r="A971" s="1"/>
      <c r="B971" s="1"/>
      <c r="C971" s="1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</row>
    <row r="972" ht="15.75" customHeight="1">
      <c r="A972" s="1"/>
      <c r="B972" s="1"/>
      <c r="C972" s="1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</row>
    <row r="973" ht="15.75" customHeight="1">
      <c r="A973" s="1"/>
      <c r="B973" s="1"/>
      <c r="C973" s="1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</row>
    <row r="974" ht="15.75" customHeight="1">
      <c r="A974" s="1"/>
      <c r="B974" s="1"/>
      <c r="C974" s="1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</row>
    <row r="975" ht="15.75" customHeight="1">
      <c r="A975" s="1"/>
      <c r="B975" s="1"/>
      <c r="C975" s="1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</row>
    <row r="976" ht="15.75" customHeight="1">
      <c r="A976" s="1"/>
      <c r="B976" s="1"/>
      <c r="C976" s="1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</row>
    <row r="977" ht="15.75" customHeight="1">
      <c r="A977" s="1"/>
      <c r="B977" s="1"/>
      <c r="C977" s="1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</row>
    <row r="978" ht="15.75" customHeight="1">
      <c r="A978" s="1"/>
      <c r="B978" s="1"/>
      <c r="C978" s="1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</row>
    <row r="979" ht="15.75" customHeight="1">
      <c r="A979" s="1"/>
      <c r="B979" s="1"/>
      <c r="C979" s="1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</row>
    <row r="980" ht="15.75" customHeight="1">
      <c r="A980" s="1"/>
      <c r="B980" s="1"/>
      <c r="C980" s="1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</row>
    <row r="981" ht="15.75" customHeight="1">
      <c r="A981" s="1"/>
      <c r="B981" s="1"/>
      <c r="C981" s="1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</row>
    <row r="982" ht="15.75" customHeight="1">
      <c r="A982" s="1"/>
      <c r="B982" s="1"/>
      <c r="C982" s="1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</row>
    <row r="983" ht="15.75" customHeight="1">
      <c r="A983" s="1"/>
      <c r="B983" s="1"/>
      <c r="C983" s="1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</row>
    <row r="984" ht="15.75" customHeight="1">
      <c r="A984" s="1"/>
      <c r="B984" s="1"/>
      <c r="C984" s="1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</row>
    <row r="985" ht="15.75" customHeight="1">
      <c r="A985" s="1"/>
      <c r="B985" s="1"/>
      <c r="C985" s="1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</row>
    <row r="986" ht="15.75" customHeight="1">
      <c r="A986" s="1"/>
      <c r="B986" s="1"/>
      <c r="C986" s="1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</row>
    <row r="987" ht="15.75" customHeight="1">
      <c r="A987" s="1"/>
      <c r="B987" s="1"/>
      <c r="C987" s="1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</row>
    <row r="988" ht="15.75" customHeight="1">
      <c r="A988" s="1"/>
      <c r="B988" s="1"/>
      <c r="C988" s="1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</row>
    <row r="989" ht="15.75" customHeight="1">
      <c r="A989" s="1"/>
      <c r="B989" s="1"/>
      <c r="C989" s="1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</row>
    <row r="990" ht="15.75" customHeight="1">
      <c r="A990" s="1"/>
      <c r="B990" s="1"/>
      <c r="C990" s="1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</row>
    <row r="991" ht="15.75" customHeight="1">
      <c r="A991" s="1"/>
      <c r="B991" s="1"/>
      <c r="C991" s="1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</row>
    <row r="992" ht="15.75" customHeight="1">
      <c r="A992" s="1"/>
      <c r="B992" s="1"/>
      <c r="C992" s="1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</row>
    <row r="993" ht="15.75" customHeight="1">
      <c r="A993" s="1"/>
      <c r="B993" s="1"/>
      <c r="C993" s="1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</row>
    <row r="994" ht="15.75" customHeight="1">
      <c r="A994" s="1"/>
      <c r="B994" s="1"/>
      <c r="C994" s="1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</row>
    <row r="995" ht="15.75" customHeight="1">
      <c r="A995" s="1"/>
      <c r="B995" s="1"/>
      <c r="C995" s="1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</row>
    <row r="996" ht="15.75" customHeight="1">
      <c r="A996" s="1"/>
      <c r="B996" s="1"/>
      <c r="C996" s="1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</row>
    <row r="997" ht="15.75" customHeight="1">
      <c r="A997" s="1"/>
      <c r="B997" s="1"/>
      <c r="C997" s="1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</row>
    <row r="998" ht="15.75" customHeight="1">
      <c r="A998" s="1"/>
      <c r="B998" s="1"/>
      <c r="C998" s="1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</row>
    <row r="999" ht="15.75" customHeight="1">
      <c r="A999" s="1"/>
      <c r="B999" s="1"/>
      <c r="C999" s="1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</row>
    <row r="1000" ht="15.75" customHeight="1">
      <c r="A1000" s="1"/>
      <c r="B1000" s="1"/>
      <c r="C1000" s="1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</row>
  </sheetData>
  <conditionalFormatting sqref="AH261">
    <cfRule type="cellIs" dxfId="0" priority="1" operator="lessThan">
      <formula>0</formula>
    </cfRule>
  </conditionalFormatting>
  <conditionalFormatting sqref="BD261">
    <cfRule type="cellIs" dxfId="0" priority="2" operator="lessThan">
      <formula>0</formula>
    </cfRule>
  </conditionalFormatting>
  <conditionalFormatting sqref="D261:S261">
    <cfRule type="cellIs" dxfId="0" priority="3" operator="lessThan">
      <formula>0</formula>
    </cfRule>
  </conditionalFormatting>
  <conditionalFormatting sqref="AI261">
    <cfRule type="cellIs" dxfId="0" priority="4" operator="lessThan">
      <formula>0</formula>
    </cfRule>
  </conditionalFormatting>
  <conditionalFormatting sqref="T261">
    <cfRule type="cellIs" dxfId="0" priority="5" operator="lessThan">
      <formula>0</formula>
    </cfRule>
  </conditionalFormatting>
  <conditionalFormatting sqref="U261">
    <cfRule type="cellIs" dxfId="0" priority="6" operator="lessThan">
      <formula>0</formula>
    </cfRule>
  </conditionalFormatting>
  <conditionalFormatting sqref="V261">
    <cfRule type="cellIs" dxfId="0" priority="7" operator="lessThan">
      <formula>0</formula>
    </cfRule>
  </conditionalFormatting>
  <conditionalFormatting sqref="W261">
    <cfRule type="cellIs" dxfId="0" priority="8" operator="lessThan">
      <formula>0</formula>
    </cfRule>
  </conditionalFormatting>
  <conditionalFormatting sqref="X261">
    <cfRule type="cellIs" dxfId="0" priority="9" operator="lessThan">
      <formula>0</formula>
    </cfRule>
  </conditionalFormatting>
  <conditionalFormatting sqref="Y261">
    <cfRule type="cellIs" dxfId="0" priority="10" operator="lessThan">
      <formula>0</formula>
    </cfRule>
  </conditionalFormatting>
  <conditionalFormatting sqref="Z261">
    <cfRule type="cellIs" dxfId="0" priority="11" operator="lessThan">
      <formula>0</formula>
    </cfRule>
  </conditionalFormatting>
  <conditionalFormatting sqref="AA261">
    <cfRule type="cellIs" dxfId="0" priority="12" operator="lessThan">
      <formula>0</formula>
    </cfRule>
  </conditionalFormatting>
  <conditionalFormatting sqref="AB261">
    <cfRule type="cellIs" dxfId="0" priority="13" operator="lessThan">
      <formula>0</formula>
    </cfRule>
  </conditionalFormatting>
  <conditionalFormatting sqref="AC261">
    <cfRule type="cellIs" dxfId="0" priority="14" operator="lessThan">
      <formula>0</formula>
    </cfRule>
  </conditionalFormatting>
  <conditionalFormatting sqref="AE261">
    <cfRule type="cellIs" dxfId="0" priority="15" operator="lessThan">
      <formula>0</formula>
    </cfRule>
  </conditionalFormatting>
  <conditionalFormatting sqref="AF261">
    <cfRule type="cellIs" dxfId="0" priority="16" operator="lessThan">
      <formula>0</formula>
    </cfRule>
  </conditionalFormatting>
  <conditionalFormatting sqref="AG261">
    <cfRule type="cellIs" dxfId="0" priority="17" operator="lessThan">
      <formula>0</formula>
    </cfRule>
  </conditionalFormatting>
  <conditionalFormatting sqref="AL261">
    <cfRule type="cellIs" dxfId="0" priority="18" operator="lessThan">
      <formula>0</formula>
    </cfRule>
  </conditionalFormatting>
  <conditionalFormatting sqref="AM261">
    <cfRule type="cellIs" dxfId="0" priority="19" operator="lessThan">
      <formula>0</formula>
    </cfRule>
  </conditionalFormatting>
  <conditionalFormatting sqref="AN261">
    <cfRule type="cellIs" dxfId="0" priority="20" operator="lessThan">
      <formula>0</formula>
    </cfRule>
  </conditionalFormatting>
  <conditionalFormatting sqref="AO261">
    <cfRule type="cellIs" dxfId="0" priority="21" operator="lessThan">
      <formula>0</formula>
    </cfRule>
  </conditionalFormatting>
  <conditionalFormatting sqref="AP261">
    <cfRule type="cellIs" dxfId="0" priority="22" operator="lessThan">
      <formula>0</formula>
    </cfRule>
  </conditionalFormatting>
  <conditionalFormatting sqref="AQ261:AS261">
    <cfRule type="cellIs" dxfId="0" priority="23" operator="lessThan">
      <formula>0</formula>
    </cfRule>
  </conditionalFormatting>
  <conditionalFormatting sqref="AT261">
    <cfRule type="cellIs" dxfId="0" priority="24" operator="lessThan">
      <formula>0</formula>
    </cfRule>
  </conditionalFormatting>
  <conditionalFormatting sqref="AU261">
    <cfRule type="cellIs" dxfId="0" priority="25" operator="lessThan">
      <formula>0</formula>
    </cfRule>
  </conditionalFormatting>
  <conditionalFormatting sqref="AV261">
    <cfRule type="cellIs" dxfId="0" priority="26" operator="lessThan">
      <formula>0</formula>
    </cfRule>
  </conditionalFormatting>
  <conditionalFormatting sqref="AW261">
    <cfRule type="cellIs" dxfId="0" priority="27" operator="lessThan">
      <formula>0</formula>
    </cfRule>
  </conditionalFormatting>
  <conditionalFormatting sqref="AX261">
    <cfRule type="cellIs" dxfId="0" priority="28" operator="lessThan">
      <formula>0</formula>
    </cfRule>
  </conditionalFormatting>
  <conditionalFormatting sqref="AY261">
    <cfRule type="cellIs" dxfId="0" priority="29" operator="lessThan">
      <formula>0</formula>
    </cfRule>
  </conditionalFormatting>
  <conditionalFormatting sqref="AZ261">
    <cfRule type="cellIs" dxfId="0" priority="30" operator="lessThan">
      <formula>0</formula>
    </cfRule>
  </conditionalFormatting>
  <conditionalFormatting sqref="BA261">
    <cfRule type="cellIs" dxfId="0" priority="31" operator="lessThan">
      <formula>0</formula>
    </cfRule>
  </conditionalFormatting>
  <conditionalFormatting sqref="BB261">
    <cfRule type="cellIs" dxfId="0" priority="32" operator="lessThan">
      <formula>0</formula>
    </cfRule>
  </conditionalFormatting>
  <conditionalFormatting sqref="BC261">
    <cfRule type="cellIs" dxfId="0" priority="33" operator="lessThan">
      <formula>0</formula>
    </cfRule>
  </conditionalFormatting>
  <conditionalFormatting sqref="AK261">
    <cfRule type="cellIs" dxfId="0" priority="34" operator="lessThan">
      <formula>0</formula>
    </cfRule>
  </conditionalFormatting>
  <conditionalFormatting sqref="AJ261">
    <cfRule type="cellIs" dxfId="0" priority="35" operator="lessThan">
      <formula>0</formula>
    </cfRule>
  </conditionalFormatting>
  <printOptions/>
  <pageMargins bottom="0.75" footer="0.0" header="0.0" left="0.7" right="0.7" top="0.75"/>
  <pageSetup orientation="landscape"/>
  <drawing r:id="rId2"/>
  <legacyDrawing r:id="rId3"/>
</worksheet>
</file>