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Burey SA\2021\10.2021\"/>
    </mc:Choice>
  </mc:AlternateContent>
  <xr:revisionPtr revIDLastSave="0" documentId="8_{3FA79DA1-242A-4312-8E67-0540DAD36809}" xr6:coauthVersionLast="47" xr6:coauthVersionMax="47" xr10:uidLastSave="{00000000-0000-0000-0000-000000000000}"/>
  <bookViews>
    <workbookView xWindow="-120" yWindow="-120" windowWidth="29040" windowHeight="15840" xr2:uid="{18069DD3-DD98-400D-BC49-1FF50F018C59}"/>
  </bookViews>
  <sheets>
    <sheet name="Cashflow" sheetId="1" r:id="rId1"/>
  </sheets>
  <externalReferences>
    <externalReference r:id="rId2"/>
  </externalReferences>
  <definedNames>
    <definedName name="SegmentaciónDeDatos_Año">#REF!</definedName>
    <definedName name="SegmentaciónDeDatos_Año1">#REF!</definedName>
    <definedName name="SegmentaciónDeDatos_Area">#REF!</definedName>
    <definedName name="SegmentaciónDeDatos_Mes">#REF!</definedName>
    <definedName name="SegmentaciónDeDatos_Mes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59" i="1"/>
  <c r="D55" i="1"/>
  <c r="D54" i="1"/>
  <c r="D51" i="1"/>
  <c r="D47" i="1"/>
  <c r="D43" i="1"/>
  <c r="B62" i="1" s="1"/>
  <c r="D62" i="1" s="1"/>
  <c r="G34" i="1"/>
  <c r="G32" i="1" s="1"/>
  <c r="G33" i="1"/>
  <c r="N32" i="1"/>
  <c r="M32" i="1"/>
  <c r="L32" i="1"/>
  <c r="K32" i="1"/>
  <c r="J32" i="1"/>
  <c r="I32" i="1"/>
  <c r="H32" i="1"/>
  <c r="E32" i="1"/>
  <c r="D32" i="1"/>
  <c r="C32" i="1"/>
  <c r="G31" i="1"/>
  <c r="L30" i="1"/>
  <c r="K30" i="1"/>
  <c r="J30" i="1"/>
  <c r="I30" i="1"/>
  <c r="H30" i="1"/>
  <c r="G30" i="1"/>
  <c r="N29" i="1"/>
  <c r="M29" i="1"/>
  <c r="L29" i="1"/>
  <c r="K29" i="1"/>
  <c r="J29" i="1"/>
  <c r="I29" i="1"/>
  <c r="H29" i="1"/>
  <c r="G29" i="1"/>
  <c r="E29" i="1"/>
  <c r="D29" i="1"/>
  <c r="C29" i="1"/>
  <c r="N27" i="1"/>
  <c r="M27" i="1"/>
  <c r="E27" i="1"/>
  <c r="D27" i="1"/>
  <c r="C27" i="1"/>
  <c r="L26" i="1"/>
  <c r="K26" i="1"/>
  <c r="J26" i="1"/>
  <c r="L25" i="1"/>
  <c r="K25" i="1"/>
  <c r="J25" i="1"/>
  <c r="L24" i="1"/>
  <c r="K24" i="1"/>
  <c r="L23" i="1"/>
  <c r="L22" i="1"/>
  <c r="K22" i="1"/>
  <c r="L21" i="1"/>
  <c r="K21" i="1"/>
  <c r="J21" i="1"/>
  <c r="J27" i="1" s="1"/>
  <c r="I21" i="1"/>
  <c r="I27" i="1" s="1"/>
  <c r="H21" i="1"/>
  <c r="H27" i="1" s="1"/>
  <c r="G21" i="1"/>
  <c r="G27" i="1" s="1"/>
  <c r="L20" i="1"/>
  <c r="L27" i="1" s="1"/>
  <c r="K20" i="1"/>
  <c r="K27" i="1" s="1"/>
  <c r="L17" i="1"/>
  <c r="K17" i="1"/>
  <c r="J17" i="1"/>
  <c r="I17" i="1"/>
  <c r="H17" i="1"/>
  <c r="G17" i="1"/>
  <c r="L16" i="1"/>
  <c r="K16" i="1"/>
  <c r="J16" i="1"/>
  <c r="I16" i="1"/>
  <c r="H16" i="1"/>
  <c r="G16" i="1"/>
  <c r="L15" i="1"/>
  <c r="L13" i="1" s="1"/>
  <c r="K15" i="1"/>
  <c r="J15" i="1"/>
  <c r="I15" i="1"/>
  <c r="H15" i="1"/>
  <c r="H13" i="1" s="1"/>
  <c r="G15" i="1"/>
  <c r="L14" i="1"/>
  <c r="K14" i="1"/>
  <c r="J14" i="1"/>
  <c r="J13" i="1" s="1"/>
  <c r="I14" i="1"/>
  <c r="I13" i="1" s="1"/>
  <c r="H14" i="1"/>
  <c r="G14" i="1"/>
  <c r="N13" i="1"/>
  <c r="M13" i="1"/>
  <c r="K13" i="1"/>
  <c r="G13" i="1"/>
  <c r="E13" i="1"/>
  <c r="D13" i="1"/>
  <c r="C13" i="1"/>
  <c r="C18" i="1" s="1"/>
  <c r="L12" i="1"/>
  <c r="K12" i="1"/>
  <c r="J12" i="1"/>
  <c r="I12" i="1"/>
  <c r="H12" i="1"/>
  <c r="G12" i="1"/>
  <c r="L11" i="1"/>
  <c r="K11" i="1"/>
  <c r="J11" i="1"/>
  <c r="I11" i="1"/>
  <c r="H11" i="1"/>
  <c r="G11" i="1"/>
  <c r="E11" i="1"/>
  <c r="L10" i="1"/>
  <c r="K10" i="1"/>
  <c r="J10" i="1"/>
  <c r="I10" i="1"/>
  <c r="H10" i="1"/>
  <c r="G10" i="1"/>
  <c r="L9" i="1"/>
  <c r="K9" i="1"/>
  <c r="K5" i="1" s="1"/>
  <c r="J9" i="1"/>
  <c r="I9" i="1"/>
  <c r="H9" i="1"/>
  <c r="G9" i="1"/>
  <c r="G5" i="1" s="1"/>
  <c r="L8" i="1"/>
  <c r="K8" i="1"/>
  <c r="J8" i="1"/>
  <c r="I8" i="1"/>
  <c r="H8" i="1"/>
  <c r="G8" i="1"/>
  <c r="L7" i="1"/>
  <c r="J7" i="1"/>
  <c r="L6" i="1"/>
  <c r="L5" i="1" s="1"/>
  <c r="K6" i="1"/>
  <c r="J6" i="1"/>
  <c r="I6" i="1"/>
  <c r="I5" i="1" s="1"/>
  <c r="H6" i="1"/>
  <c r="H5" i="1" s="1"/>
  <c r="G6" i="1"/>
  <c r="N5" i="1"/>
  <c r="M5" i="1"/>
  <c r="J5" i="1"/>
  <c r="E5" i="1"/>
  <c r="D5" i="1"/>
  <c r="C5" i="1"/>
  <c r="L4" i="1"/>
  <c r="L2" i="1" s="1"/>
  <c r="L18" i="1" s="1"/>
  <c r="L36" i="1" s="1"/>
  <c r="K4" i="1"/>
  <c r="K2" i="1" s="1"/>
  <c r="J4" i="1"/>
  <c r="I4" i="1"/>
  <c r="H4" i="1"/>
  <c r="H2" i="1" s="1"/>
  <c r="H18" i="1" s="1"/>
  <c r="H36" i="1" s="1"/>
  <c r="G4" i="1"/>
  <c r="L3" i="1"/>
  <c r="K3" i="1"/>
  <c r="J3" i="1"/>
  <c r="I3" i="1"/>
  <c r="I2" i="1" s="1"/>
  <c r="H3" i="1"/>
  <c r="G3" i="1"/>
  <c r="G2" i="1" s="1"/>
  <c r="G18" i="1" s="1"/>
  <c r="G36" i="1" s="1"/>
  <c r="G38" i="1" s="1"/>
  <c r="N2" i="1"/>
  <c r="N18" i="1" s="1"/>
  <c r="N36" i="1" s="1"/>
  <c r="M2" i="1"/>
  <c r="M18" i="1" s="1"/>
  <c r="M36" i="1" s="1"/>
  <c r="J2" i="1"/>
  <c r="E2" i="1"/>
  <c r="E18" i="1" s="1"/>
  <c r="E36" i="1" s="1"/>
  <c r="D2" i="1"/>
  <c r="D18" i="1" s="1"/>
  <c r="D36" i="1" s="1"/>
  <c r="C2" i="1"/>
  <c r="J18" i="1" l="1"/>
  <c r="J36" i="1" s="1"/>
  <c r="P18" i="1"/>
  <c r="C36" i="1"/>
  <c r="C38" i="1" s="1"/>
  <c r="D38" i="1" s="1"/>
  <c r="E38" i="1" s="1"/>
  <c r="I18" i="1"/>
  <c r="I36" i="1" s="1"/>
  <c r="K18" i="1"/>
  <c r="K36" i="1" s="1"/>
  <c r="P5" i="1"/>
  <c r="H38" i="1"/>
  <c r="I38" i="1" s="1"/>
  <c r="P13" i="1"/>
  <c r="P2" i="1"/>
  <c r="J38" i="1" l="1"/>
  <c r="K38" i="1" s="1"/>
  <c r="L38" i="1" s="1"/>
  <c r="M38" i="1" s="1"/>
  <c r="N38" i="1" s="1"/>
</calcChain>
</file>

<file path=xl/sharedStrings.xml><?xml version="1.0" encoding="utf-8"?>
<sst xmlns="http://schemas.openxmlformats.org/spreadsheetml/2006/main" count="52" uniqueCount="46">
  <si>
    <t>GASTOS PRODUCCION</t>
  </si>
  <si>
    <t>Gastos Laboratorio</t>
  </si>
  <si>
    <t>Gastos Cultivo</t>
  </si>
  <si>
    <t>GASTOS ADMINISTRATIVOS Y VENTAS</t>
  </si>
  <si>
    <t>Sueldos &amp; Jornales</t>
  </si>
  <si>
    <t>Reestructuración Sueldos</t>
  </si>
  <si>
    <t>Honorarios Profesionales</t>
  </si>
  <si>
    <t>Ap Sociales BPS, IRPF, DGI</t>
  </si>
  <si>
    <t>Convenio BPS ( deudas ant)</t>
  </si>
  <si>
    <t>Gastos Financieros</t>
  </si>
  <si>
    <t>Otros Gastos Corporativos</t>
  </si>
  <si>
    <t>COSTOS OPERATIVOS</t>
  </si>
  <si>
    <t>Alquiler</t>
  </si>
  <si>
    <t>Energia Electrica</t>
  </si>
  <si>
    <t>Mantenimiento &amp; Limpieza</t>
  </si>
  <si>
    <t>Otros Gastos Operativos</t>
  </si>
  <si>
    <t>TOTAL GASTOS</t>
  </si>
  <si>
    <t>INGRESOS</t>
  </si>
  <si>
    <t>Aporte Accionistas</t>
  </si>
  <si>
    <t>VENTAS</t>
  </si>
  <si>
    <t>Bienes de Uso</t>
  </si>
  <si>
    <t>FLORES</t>
  </si>
  <si>
    <t>EXTRACTO</t>
  </si>
  <si>
    <t>MEROFLEX</t>
  </si>
  <si>
    <t>TOTAL INGRESOS</t>
  </si>
  <si>
    <t>CREDITOS OTORGADOS</t>
  </si>
  <si>
    <t>Grunelabs Portugal</t>
  </si>
  <si>
    <t>Bienes de uso</t>
  </si>
  <si>
    <t>DEUDAS</t>
  </si>
  <si>
    <t>Prestamos Otorgados</t>
  </si>
  <si>
    <t>Otras Deudas</t>
  </si>
  <si>
    <t>TOTAL MOVIMIENTOS DEL MES</t>
  </si>
  <si>
    <t>SALDO 31/12/2020</t>
  </si>
  <si>
    <t>TOTAL CASHFLOW</t>
  </si>
  <si>
    <t>1ST HARVEST</t>
  </si>
  <si>
    <t>KG</t>
  </si>
  <si>
    <t>STAGE 1</t>
  </si>
  <si>
    <t>STAGE 2</t>
  </si>
  <si>
    <t>2ST HARVEST</t>
  </si>
  <si>
    <t>3ST HARVEST</t>
  </si>
  <si>
    <t>4ST HARVEST</t>
  </si>
  <si>
    <t>5ST HARVEST</t>
  </si>
  <si>
    <t>kg</t>
  </si>
  <si>
    <t>U$S/kg</t>
  </si>
  <si>
    <t>TOTAL</t>
  </si>
  <si>
    <t>Extracto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</si>
</sst>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"/>
    <numFmt numFmtId="165" formatCode="_-&quot;$&quot;\ * #,##0_-;\-&quot;$&quot;\ * #,##0_-;_-&quot;$&quot;\ * &quot;-&quot;??_-;_-@"/>
    <numFmt numFmtId="166" formatCode="_-&quot;$&quot;\ * #,##0.00_-;\-&quot;$&quot;\ * #,##0.00_-;_-&quot;$&quot;\ * &quot;-&quot;??_-;_-@"/>
    <numFmt numFmtId="167" formatCode="_-* #,##0.00_-;\-* #,##0.00_-;_-* &quot;-&quot;??_-;_-@"/>
    <numFmt numFmtId="168" formatCode="&quot;$&quot;\ #,##0"/>
    <numFmt numFmtId="169" formatCode="#,##0.0000000000000000"/>
    <numFmt numFmtId="170" formatCode="_-* #,##0_-;\-* #,##0_-;_-* &quot;-&quot;??_-;_-@_-"/>
    <numFmt numFmtId="171" formatCode="_-* #,##0.000_-;\-* #,##0.000_-;_-* &quot;-&quot;??_-;_-@_-"/>
  </numFmts>
  <fonts count="8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17" fontId="2" fillId="2" borderId="2" xfId="0" applyNumberFormat="1" applyFont="1" applyFill="1" applyBorder="1"/>
    <xf numFmtId="17" fontId="2" fillId="2" borderId="3" xfId="0" applyNumberFormat="1" applyFont="1" applyFill="1" applyBorder="1"/>
    <xf numFmtId="0" fontId="2" fillId="0" borderId="0" xfId="0" applyFont="1"/>
    <xf numFmtId="0" fontId="2" fillId="2" borderId="4" xfId="0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0" borderId="0" xfId="0" applyNumberFormat="1" applyFont="1"/>
    <xf numFmtId="0" fontId="1" fillId="2" borderId="7" xfId="0" applyFont="1" applyFill="1" applyBorder="1"/>
    <xf numFmtId="164" fontId="1" fillId="2" borderId="7" xfId="0" applyNumberFormat="1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164" fontId="1" fillId="0" borderId="0" xfId="0" applyNumberFormat="1" applyFont="1"/>
    <xf numFmtId="0" fontId="3" fillId="2" borderId="9" xfId="0" applyFont="1" applyFill="1" applyBorder="1"/>
    <xf numFmtId="164" fontId="1" fillId="2" borderId="9" xfId="0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1" fillId="2" borderId="12" xfId="0" applyNumberFormat="1" applyFont="1" applyFill="1" applyBorder="1"/>
    <xf numFmtId="0" fontId="3" fillId="2" borderId="13" xfId="0" applyFont="1" applyFill="1" applyBorder="1"/>
    <xf numFmtId="0" fontId="4" fillId="2" borderId="1" xfId="0" applyFont="1" applyFill="1" applyBorder="1"/>
    <xf numFmtId="165" fontId="4" fillId="2" borderId="2" xfId="0" applyNumberFormat="1" applyFont="1" applyFill="1" applyBorder="1"/>
    <xf numFmtId="166" fontId="4" fillId="2" borderId="2" xfId="0" applyNumberFormat="1" applyFont="1" applyFill="1" applyBorder="1"/>
    <xf numFmtId="166" fontId="4" fillId="2" borderId="3" xfId="0" applyNumberFormat="1" applyFont="1" applyFill="1" applyBorder="1"/>
    <xf numFmtId="0" fontId="4" fillId="0" borderId="0" xfId="0" applyFont="1"/>
    <xf numFmtId="166" fontId="4" fillId="0" borderId="12" xfId="0" applyNumberFormat="1" applyFont="1" applyBorder="1"/>
    <xf numFmtId="166" fontId="4" fillId="0" borderId="14" xfId="0" applyNumberFormat="1" applyFont="1" applyBorder="1"/>
    <xf numFmtId="0" fontId="4" fillId="3" borderId="15" xfId="0" applyFont="1" applyFill="1" applyBorder="1"/>
    <xf numFmtId="0" fontId="1" fillId="3" borderId="9" xfId="0" applyFont="1" applyFill="1" applyBorder="1"/>
    <xf numFmtId="0" fontId="3" fillId="3" borderId="15" xfId="0" applyFont="1" applyFill="1" applyBorder="1"/>
    <xf numFmtId="167" fontId="1" fillId="3" borderId="9" xfId="0" applyNumberFormat="1" applyFont="1" applyFill="1" applyBorder="1"/>
    <xf numFmtId="0" fontId="2" fillId="3" borderId="15" xfId="0" applyFont="1" applyFill="1" applyBorder="1"/>
    <xf numFmtId="164" fontId="1" fillId="3" borderId="9" xfId="0" applyNumberFormat="1" applyFont="1" applyFill="1" applyBorder="1"/>
    <xf numFmtId="0" fontId="4" fillId="3" borderId="4" xfId="0" applyFont="1" applyFill="1" applyBorder="1"/>
    <xf numFmtId="165" fontId="4" fillId="3" borderId="5" xfId="0" applyNumberFormat="1" applyFont="1" applyFill="1" applyBorder="1"/>
    <xf numFmtId="165" fontId="4" fillId="3" borderId="6" xfId="0" applyNumberFormat="1" applyFont="1" applyFill="1" applyBorder="1"/>
    <xf numFmtId="0" fontId="2" fillId="4" borderId="4" xfId="0" applyFont="1" applyFill="1" applyBorder="1"/>
    <xf numFmtId="164" fontId="2" fillId="4" borderId="5" xfId="0" applyNumberFormat="1" applyFont="1" applyFill="1" applyBorder="1"/>
    <xf numFmtId="164" fontId="2" fillId="4" borderId="6" xfId="0" applyNumberFormat="1" applyFont="1" applyFill="1" applyBorder="1"/>
    <xf numFmtId="0" fontId="1" fillId="4" borderId="7" xfId="0" applyFont="1" applyFill="1" applyBorder="1"/>
    <xf numFmtId="164" fontId="1" fillId="4" borderId="7" xfId="0" applyNumberFormat="1" applyFont="1" applyFill="1" applyBorder="1"/>
    <xf numFmtId="0" fontId="1" fillId="4" borderId="8" xfId="0" applyFont="1" applyFill="1" applyBorder="1"/>
    <xf numFmtId="164" fontId="1" fillId="4" borderId="8" xfId="0" applyNumberFormat="1" applyFont="1" applyFill="1" applyBorder="1"/>
    <xf numFmtId="165" fontId="4" fillId="0" borderId="0" xfId="0" applyNumberFormat="1" applyFont="1"/>
    <xf numFmtId="168" fontId="4" fillId="3" borderId="5" xfId="0" applyNumberFormat="1" applyFont="1" applyFill="1" applyBorder="1"/>
    <xf numFmtId="0" fontId="5" fillId="3" borderId="0" xfId="0" applyFont="1" applyFill="1"/>
    <xf numFmtId="168" fontId="1" fillId="0" borderId="0" xfId="0" applyNumberFormat="1" applyFont="1"/>
    <xf numFmtId="169" fontId="1" fillId="0" borderId="0" xfId="0" applyNumberFormat="1" applyFont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7" fontId="1" fillId="0" borderId="0" xfId="0" applyNumberFormat="1" applyFont="1"/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170" fontId="1" fillId="0" borderId="0" xfId="1" applyNumberFormat="1" applyFont="1" applyAlignment="1">
      <alignment horizontal="center"/>
    </xf>
    <xf numFmtId="170" fontId="1" fillId="0" borderId="16" xfId="1" applyNumberFormat="1" applyFont="1" applyBorder="1" applyAlignment="1">
      <alignment horizontal="center"/>
    </xf>
    <xf numFmtId="170" fontId="6" fillId="5" borderId="0" xfId="1" applyNumberFormat="1" applyFont="1" applyFill="1" applyAlignment="1">
      <alignment horizontal="center"/>
    </xf>
    <xf numFmtId="170" fontId="1" fillId="0" borderId="0" xfId="1" applyNumberFormat="1" applyFont="1" applyBorder="1" applyAlignment="1">
      <alignment horizontal="center"/>
    </xf>
    <xf numFmtId="1" fontId="1" fillId="0" borderId="0" xfId="1" applyNumberFormat="1" applyFont="1" applyAlignment="1">
      <alignment horizontal="center"/>
    </xf>
    <xf numFmtId="171" fontId="1" fillId="0" borderId="0" xfId="1" applyNumberFormat="1" applyFont="1" applyAlignment="1">
      <alignment horizontal="center"/>
    </xf>
    <xf numFmtId="170" fontId="1" fillId="0" borderId="0" xfId="1" applyNumberFormat="1" applyFont="1"/>
  </cellXfs>
  <cellStyles count="2">
    <cellStyle name="Millares" xfId="1" builtinId="3"/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/Burey%20SA/CASHFLOW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Area"/>
      <sheetName val="Gastos Clasificacion 2"/>
      <sheetName val="DASHBOARD"/>
      <sheetName val="Costo por Linea de Negocio"/>
      <sheetName val="Prorrateo Costos"/>
      <sheetName val="Cashflow"/>
      <sheetName val="Hoja Madre"/>
      <sheetName val="Control de Saldos"/>
      <sheetName val="Control TD"/>
      <sheetName val="Clasificaciones"/>
      <sheetName val="Efectivo"/>
      <sheetName val="CP - BROU $"/>
      <sheetName val="CP - Brou USD"/>
      <sheetName val="ITAU UYU"/>
      <sheetName val="ITAU USD"/>
      <sheetName val="Santander UYU"/>
      <sheetName val="Santander USD"/>
      <sheetName val="Credit Agricole"/>
      <sheetName val="PCTP"/>
      <sheetName val="Trf Pendientes"/>
      <sheetName val="Hoja1"/>
      <sheetName val="Molinari"/>
      <sheetName val="Lista Desplegab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44166</v>
          </cell>
          <cell r="E2">
            <v>-4798.0017166719708</v>
          </cell>
          <cell r="H2" t="str">
            <v>GruneLabs Portugal</v>
          </cell>
        </row>
        <row r="3">
          <cell r="C3">
            <v>44166</v>
          </cell>
          <cell r="E3">
            <v>-10195.753647927939</v>
          </cell>
          <cell r="H3" t="str">
            <v>Honorarios Profesionales</v>
          </cell>
        </row>
        <row r="4">
          <cell r="C4">
            <v>44166</v>
          </cell>
          <cell r="E4">
            <v>-45.867409867172675</v>
          </cell>
          <cell r="H4" t="str">
            <v>Otros Gastos Corporativos</v>
          </cell>
        </row>
        <row r="5">
          <cell r="C5">
            <v>44166</v>
          </cell>
          <cell r="E5">
            <v>-7.5426944971537004</v>
          </cell>
          <cell r="H5" t="str">
            <v>Mantenimiento &amp; Limpieza</v>
          </cell>
        </row>
        <row r="6">
          <cell r="C6">
            <v>44166</v>
          </cell>
          <cell r="E6">
            <v>-135</v>
          </cell>
          <cell r="H6" t="str">
            <v>Gastos Laboratorio</v>
          </cell>
        </row>
        <row r="7">
          <cell r="C7">
            <v>44166</v>
          </cell>
          <cell r="E7">
            <v>-18.121442125237195</v>
          </cell>
          <cell r="H7" t="str">
            <v>Otros Gastos Corporativos</v>
          </cell>
        </row>
        <row r="8">
          <cell r="C8">
            <v>44167</v>
          </cell>
          <cell r="E8">
            <v>-38384.013733375767</v>
          </cell>
          <cell r="H8" t="str">
            <v>GruneLabs Portugal</v>
          </cell>
        </row>
        <row r="9">
          <cell r="C9">
            <v>44167</v>
          </cell>
          <cell r="E9">
            <v>-25.873224257153602</v>
          </cell>
          <cell r="H9" t="str">
            <v>Gastos Financieros</v>
          </cell>
        </row>
        <row r="10">
          <cell r="C10">
            <v>44167</v>
          </cell>
          <cell r="E10">
            <v>-14.753855278766311</v>
          </cell>
          <cell r="H10" t="str">
            <v>Gastos Financieros</v>
          </cell>
        </row>
        <row r="11">
          <cell r="C11">
            <v>44167</v>
          </cell>
          <cell r="E11">
            <v>-31.18701115836781</v>
          </cell>
          <cell r="H11" t="str">
            <v>Gastos Financieros</v>
          </cell>
        </row>
        <row r="12">
          <cell r="C12">
            <v>44167</v>
          </cell>
          <cell r="E12">
            <v>-40.12327351770913</v>
          </cell>
          <cell r="H12" t="str">
            <v>Gastos Financieros</v>
          </cell>
        </row>
        <row r="13">
          <cell r="C13">
            <v>44167</v>
          </cell>
          <cell r="E13">
            <v>-14.753849454942371</v>
          </cell>
          <cell r="H13" t="str">
            <v>Gastos Financieros</v>
          </cell>
        </row>
        <row r="14">
          <cell r="C14">
            <v>44167</v>
          </cell>
          <cell r="E14">
            <v>-31.186998847845658</v>
          </cell>
          <cell r="H14" t="str">
            <v>Gastos Financieros</v>
          </cell>
        </row>
        <row r="15">
          <cell r="C15">
            <v>44167</v>
          </cell>
          <cell r="E15">
            <v>-55.308942956698587</v>
          </cell>
          <cell r="H15" t="str">
            <v>Gastos Financieros</v>
          </cell>
        </row>
        <row r="16">
          <cell r="C16">
            <v>44167</v>
          </cell>
          <cell r="E16">
            <v>-14.753849454942371</v>
          </cell>
          <cell r="H16" t="str">
            <v>Gastos Financieros</v>
          </cell>
        </row>
        <row r="17">
          <cell r="C17">
            <v>44167</v>
          </cell>
          <cell r="E17">
            <v>-9950</v>
          </cell>
          <cell r="H17" t="str">
            <v>TI</v>
          </cell>
        </row>
        <row r="18">
          <cell r="C18">
            <v>44167</v>
          </cell>
          <cell r="E18">
            <v>-21272</v>
          </cell>
          <cell r="H18" t="str">
            <v>TI</v>
          </cell>
        </row>
        <row r="19">
          <cell r="C19">
            <v>44167</v>
          </cell>
          <cell r="E19">
            <v>-15429</v>
          </cell>
          <cell r="H19" t="str">
            <v>TI</v>
          </cell>
        </row>
        <row r="20">
          <cell r="C20">
            <v>44167</v>
          </cell>
          <cell r="E20">
            <v>-217</v>
          </cell>
          <cell r="H20" t="str">
            <v>Otros Gastos Corporativos</v>
          </cell>
        </row>
        <row r="21">
          <cell r="C21">
            <v>44168</v>
          </cell>
          <cell r="E21">
            <v>-33.178168774285034</v>
          </cell>
          <cell r="H21" t="str">
            <v>Gastos Financieros</v>
          </cell>
        </row>
        <row r="22">
          <cell r="C22">
            <v>44168</v>
          </cell>
          <cell r="E22">
            <v>-25.132653086490059</v>
          </cell>
          <cell r="H22" t="str">
            <v>Gastos Financieros</v>
          </cell>
        </row>
        <row r="23">
          <cell r="C23">
            <v>44168</v>
          </cell>
          <cell r="E23">
            <v>-14.862097738645565</v>
          </cell>
          <cell r="H23" t="str">
            <v>Gastos Financieros</v>
          </cell>
        </row>
        <row r="24">
          <cell r="C24">
            <v>44168</v>
          </cell>
          <cell r="E24">
            <v>-31.415816358112576</v>
          </cell>
          <cell r="H24" t="str">
            <v>Gastos Financieros</v>
          </cell>
        </row>
        <row r="25">
          <cell r="C25">
            <v>44168</v>
          </cell>
          <cell r="E25">
            <v>-4880</v>
          </cell>
          <cell r="H25" t="str">
            <v>Honorarios Profesionales</v>
          </cell>
        </row>
        <row r="26">
          <cell r="C26">
            <v>44168</v>
          </cell>
          <cell r="E26">
            <v>-1.49</v>
          </cell>
          <cell r="H26" t="str">
            <v>Gastos Financieros</v>
          </cell>
        </row>
        <row r="27">
          <cell r="C27">
            <v>44168</v>
          </cell>
          <cell r="E27">
            <v>-1.49</v>
          </cell>
          <cell r="H27" t="str">
            <v>Gastos Financieros</v>
          </cell>
        </row>
        <row r="28">
          <cell r="C28">
            <v>44168</v>
          </cell>
          <cell r="E28">
            <v>-1.49</v>
          </cell>
          <cell r="H28" t="str">
            <v>Gastos Financieros</v>
          </cell>
        </row>
        <row r="29">
          <cell r="C29">
            <v>44168</v>
          </cell>
          <cell r="E29">
            <v>-1.49</v>
          </cell>
          <cell r="H29" t="str">
            <v>Gastos Financieros</v>
          </cell>
        </row>
        <row r="30">
          <cell r="C30">
            <v>44168</v>
          </cell>
          <cell r="E30">
            <v>-880</v>
          </cell>
          <cell r="H30" t="str">
            <v>Otros Gastos Corporativos</v>
          </cell>
        </row>
        <row r="31">
          <cell r="C31">
            <v>44168</v>
          </cell>
          <cell r="E31">
            <v>-976</v>
          </cell>
          <cell r="H31" t="str">
            <v>Otros Gastos Operativos</v>
          </cell>
        </row>
        <row r="32">
          <cell r="C32">
            <v>44168</v>
          </cell>
          <cell r="E32">
            <v>-341.6</v>
          </cell>
          <cell r="H32" t="str">
            <v>Otros Gastos Corporativos</v>
          </cell>
        </row>
        <row r="33">
          <cell r="C33">
            <v>44168</v>
          </cell>
          <cell r="E33">
            <v>-258.45999999999998</v>
          </cell>
          <cell r="H33" t="str">
            <v>TI</v>
          </cell>
        </row>
        <row r="34">
          <cell r="C34">
            <v>44168</v>
          </cell>
          <cell r="E34">
            <v>258.45999999999998</v>
          </cell>
          <cell r="H34" t="str">
            <v>TI</v>
          </cell>
        </row>
        <row r="35">
          <cell r="C35">
            <v>44168</v>
          </cell>
          <cell r="E35">
            <v>-34.155597722960152</v>
          </cell>
          <cell r="H35" t="str">
            <v>Mantenimiento &amp; Limpieza</v>
          </cell>
        </row>
        <row r="36">
          <cell r="C36">
            <v>44168</v>
          </cell>
          <cell r="E36">
            <v>-0.72722960151802662</v>
          </cell>
          <cell r="H36" t="str">
            <v>Gastos Financieros</v>
          </cell>
        </row>
        <row r="37">
          <cell r="C37">
            <v>44169</v>
          </cell>
          <cell r="E37">
            <v>-61.72</v>
          </cell>
          <cell r="H37" t="str">
            <v>Gastos Financieros</v>
          </cell>
        </row>
        <row r="38">
          <cell r="C38">
            <v>44169</v>
          </cell>
          <cell r="E38">
            <v>-0.73</v>
          </cell>
          <cell r="H38" t="str">
            <v>Gastos Financieros</v>
          </cell>
        </row>
        <row r="39">
          <cell r="C39">
            <v>44169</v>
          </cell>
          <cell r="E39">
            <v>-0.73</v>
          </cell>
          <cell r="H39" t="str">
            <v>Gastos Financieros</v>
          </cell>
        </row>
        <row r="40">
          <cell r="C40">
            <v>44169</v>
          </cell>
          <cell r="E40">
            <v>-0.73</v>
          </cell>
          <cell r="H40" t="str">
            <v>Gastos Financieros</v>
          </cell>
        </row>
        <row r="41">
          <cell r="C41">
            <v>44169</v>
          </cell>
          <cell r="E41">
            <v>-0.73</v>
          </cell>
          <cell r="H41" t="str">
            <v>Gastos Financieros</v>
          </cell>
        </row>
        <row r="42">
          <cell r="C42">
            <v>44169</v>
          </cell>
          <cell r="E42">
            <v>-0.73</v>
          </cell>
          <cell r="H42" t="str">
            <v>Gastos Financieros</v>
          </cell>
        </row>
        <row r="43">
          <cell r="C43">
            <v>44169</v>
          </cell>
          <cell r="E43">
            <v>-0.73</v>
          </cell>
          <cell r="H43" t="str">
            <v>Gastos Financieros</v>
          </cell>
        </row>
        <row r="44">
          <cell r="C44">
            <v>44169</v>
          </cell>
          <cell r="E44">
            <v>-0.73</v>
          </cell>
          <cell r="H44" t="str">
            <v>Gastos Financieros</v>
          </cell>
        </row>
        <row r="45">
          <cell r="C45">
            <v>44169</v>
          </cell>
          <cell r="E45">
            <v>-244</v>
          </cell>
          <cell r="H45" t="str">
            <v>Sueldos &amp; Jornales</v>
          </cell>
        </row>
        <row r="46">
          <cell r="C46">
            <v>44169</v>
          </cell>
          <cell r="E46">
            <v>-879</v>
          </cell>
          <cell r="H46" t="str">
            <v>Sueldos &amp; Jornales</v>
          </cell>
        </row>
        <row r="47">
          <cell r="C47">
            <v>44169</v>
          </cell>
          <cell r="E47">
            <v>-2145</v>
          </cell>
          <cell r="H47" t="str">
            <v>Sueldos &amp; Jornales</v>
          </cell>
        </row>
        <row r="48">
          <cell r="C48">
            <v>44169</v>
          </cell>
          <cell r="E48">
            <v>-323</v>
          </cell>
          <cell r="H48" t="str">
            <v>Sueldos &amp; Jornales</v>
          </cell>
        </row>
        <row r="49">
          <cell r="C49">
            <v>44169</v>
          </cell>
          <cell r="E49">
            <v>-1963</v>
          </cell>
          <cell r="H49" t="str">
            <v>Sueldos &amp; Jornales</v>
          </cell>
        </row>
        <row r="50">
          <cell r="C50">
            <v>44169</v>
          </cell>
          <cell r="E50">
            <v>-1096</v>
          </cell>
          <cell r="H50" t="str">
            <v>Sueldos &amp; Jornales</v>
          </cell>
        </row>
        <row r="51">
          <cell r="C51">
            <v>44169</v>
          </cell>
          <cell r="E51">
            <v>-845</v>
          </cell>
          <cell r="H51" t="str">
            <v>Sueldos &amp; Jornales</v>
          </cell>
        </row>
        <row r="52">
          <cell r="C52">
            <v>44169</v>
          </cell>
          <cell r="E52">
            <v>-1254</v>
          </cell>
          <cell r="H52" t="str">
            <v>Sueldos &amp; Jornales</v>
          </cell>
        </row>
        <row r="53">
          <cell r="C53">
            <v>44169</v>
          </cell>
          <cell r="E53">
            <v>-1065</v>
          </cell>
          <cell r="H53" t="str">
            <v>Sueldos &amp; Jornales</v>
          </cell>
        </row>
        <row r="54">
          <cell r="C54">
            <v>44169</v>
          </cell>
          <cell r="E54">
            <v>-1065</v>
          </cell>
          <cell r="H54" t="str">
            <v>Sueldos &amp; Jornales</v>
          </cell>
        </row>
        <row r="55">
          <cell r="C55">
            <v>44169</v>
          </cell>
          <cell r="E55">
            <v>-1116</v>
          </cell>
          <cell r="H55" t="str">
            <v>Sueldos &amp; Jornales</v>
          </cell>
        </row>
        <row r="56">
          <cell r="C56">
            <v>44169</v>
          </cell>
          <cell r="E56">
            <v>15429</v>
          </cell>
          <cell r="H56" t="str">
            <v>TI</v>
          </cell>
        </row>
        <row r="57">
          <cell r="C57">
            <v>44169</v>
          </cell>
          <cell r="E57">
            <v>-1932</v>
          </cell>
          <cell r="H57" t="str">
            <v>TI</v>
          </cell>
        </row>
        <row r="58">
          <cell r="C58">
            <v>44169</v>
          </cell>
          <cell r="E58">
            <v>-1000</v>
          </cell>
          <cell r="H58" t="str">
            <v>Gastos Financieros</v>
          </cell>
        </row>
        <row r="59">
          <cell r="C59">
            <v>44169</v>
          </cell>
          <cell r="E59">
            <v>-85.09</v>
          </cell>
          <cell r="H59" t="str">
            <v>Gastos Financieros</v>
          </cell>
        </row>
        <row r="60">
          <cell r="C60">
            <v>44169</v>
          </cell>
          <cell r="E60">
            <v>-1779.2327948188743</v>
          </cell>
          <cell r="H60" t="str">
            <v>Otros Gastos Corporativos</v>
          </cell>
        </row>
        <row r="61">
          <cell r="C61">
            <v>44169</v>
          </cell>
          <cell r="E61">
            <v>-1792.8498564752213</v>
          </cell>
          <cell r="H61" t="str">
            <v>Alquiler</v>
          </cell>
        </row>
        <row r="62">
          <cell r="C62">
            <v>44169</v>
          </cell>
          <cell r="E62">
            <v>21272</v>
          </cell>
          <cell r="H62" t="str">
            <v>TI</v>
          </cell>
        </row>
        <row r="63">
          <cell r="C63">
            <v>44169</v>
          </cell>
          <cell r="E63">
            <v>-688</v>
          </cell>
          <cell r="H63" t="str">
            <v>Sueldos &amp; Jornales</v>
          </cell>
        </row>
        <row r="64">
          <cell r="C64">
            <v>44170</v>
          </cell>
          <cell r="E64">
            <v>-23821.042753538859</v>
          </cell>
          <cell r="H64" t="str">
            <v>GruneLabs Portugal</v>
          </cell>
        </row>
        <row r="65">
          <cell r="C65">
            <v>44172</v>
          </cell>
          <cell r="E65">
            <v>-0.74</v>
          </cell>
          <cell r="H65" t="str">
            <v>Gastos Financieros</v>
          </cell>
        </row>
        <row r="66">
          <cell r="C66">
            <v>44172</v>
          </cell>
          <cell r="E66">
            <v>-1.5</v>
          </cell>
          <cell r="H66" t="str">
            <v>Gastos Financieros</v>
          </cell>
        </row>
        <row r="67">
          <cell r="C67">
            <v>44172</v>
          </cell>
          <cell r="E67">
            <v>-1.4778571428571428</v>
          </cell>
          <cell r="H67" t="str">
            <v>Gastos Financieros</v>
          </cell>
        </row>
        <row r="68">
          <cell r="C68">
            <v>44172</v>
          </cell>
          <cell r="E68">
            <v>-1100</v>
          </cell>
          <cell r="H68" t="str">
            <v>Sueldos &amp; Jornales</v>
          </cell>
        </row>
        <row r="69">
          <cell r="C69">
            <v>44172</v>
          </cell>
          <cell r="E69">
            <v>-1932</v>
          </cell>
          <cell r="H69" t="str">
            <v>Reestructuración Sueldos</v>
          </cell>
        </row>
        <row r="70">
          <cell r="C70">
            <v>44172</v>
          </cell>
          <cell r="E70">
            <v>-150</v>
          </cell>
          <cell r="H70" t="str">
            <v>TI</v>
          </cell>
        </row>
        <row r="71">
          <cell r="C71">
            <v>44172</v>
          </cell>
          <cell r="E71">
            <v>-142.35</v>
          </cell>
          <cell r="H71" t="str">
            <v>TI</v>
          </cell>
        </row>
        <row r="72">
          <cell r="C72">
            <v>44172</v>
          </cell>
          <cell r="E72">
            <v>150</v>
          </cell>
          <cell r="H72" t="str">
            <v>TI</v>
          </cell>
        </row>
        <row r="73">
          <cell r="C73">
            <v>44172</v>
          </cell>
          <cell r="E73">
            <v>1932</v>
          </cell>
          <cell r="H73" t="str">
            <v>TI</v>
          </cell>
        </row>
        <row r="74">
          <cell r="C74">
            <v>44172</v>
          </cell>
          <cell r="E74">
            <v>-1.5</v>
          </cell>
          <cell r="H74" t="str">
            <v>Gastos Financieros</v>
          </cell>
        </row>
        <row r="75">
          <cell r="C75">
            <v>44172</v>
          </cell>
          <cell r="E75">
            <v>-259.07</v>
          </cell>
          <cell r="H75" t="str">
            <v>TI</v>
          </cell>
        </row>
        <row r="76">
          <cell r="C76">
            <v>44172</v>
          </cell>
          <cell r="E76">
            <v>259.07</v>
          </cell>
          <cell r="H76" t="str">
            <v>TI</v>
          </cell>
        </row>
        <row r="77">
          <cell r="C77">
            <v>44172</v>
          </cell>
          <cell r="E77">
            <v>-378.41555977229604</v>
          </cell>
          <cell r="H77" t="str">
            <v>Otros Gastos Corporativos</v>
          </cell>
        </row>
        <row r="78">
          <cell r="C78">
            <v>44172</v>
          </cell>
          <cell r="E78">
            <v>142.31499051233396</v>
          </cell>
          <cell r="H78" t="str">
            <v>TI</v>
          </cell>
        </row>
        <row r="79">
          <cell r="C79">
            <v>44174</v>
          </cell>
          <cell r="E79">
            <v>-84</v>
          </cell>
          <cell r="H79" t="str">
            <v>Gastos Cultivo</v>
          </cell>
        </row>
        <row r="80">
          <cell r="C80">
            <v>44174</v>
          </cell>
          <cell r="E80">
            <v>-1.5</v>
          </cell>
          <cell r="H80" t="str">
            <v>Gastos Financieros</v>
          </cell>
        </row>
        <row r="81">
          <cell r="C81">
            <v>44174</v>
          </cell>
          <cell r="E81">
            <v>259.07</v>
          </cell>
          <cell r="H81" t="str">
            <v>TI</v>
          </cell>
        </row>
        <row r="82">
          <cell r="C82">
            <v>44174</v>
          </cell>
          <cell r="E82">
            <v>-25.132653086490059</v>
          </cell>
          <cell r="H82" t="str">
            <v>Gastos Financieros</v>
          </cell>
        </row>
        <row r="83">
          <cell r="C83">
            <v>44174</v>
          </cell>
          <cell r="E83">
            <v>-14.862097738645565</v>
          </cell>
          <cell r="H83" t="str">
            <v>Gastos Financieros</v>
          </cell>
        </row>
        <row r="84">
          <cell r="C84">
            <v>44174</v>
          </cell>
          <cell r="E84">
            <v>-31.415816358112576</v>
          </cell>
          <cell r="H84" t="str">
            <v>Gastos Financieros</v>
          </cell>
        </row>
        <row r="85">
          <cell r="C85">
            <v>44174</v>
          </cell>
          <cell r="E85">
            <v>-25.036953580525108</v>
          </cell>
          <cell r="H85" t="str">
            <v>Gastos Financieros</v>
          </cell>
        </row>
        <row r="86">
          <cell r="C86">
            <v>44174</v>
          </cell>
          <cell r="E86">
            <v>-14.805506203868212</v>
          </cell>
          <cell r="H86" t="str">
            <v>Gastos Financieros</v>
          </cell>
        </row>
        <row r="87">
          <cell r="C87">
            <v>44174</v>
          </cell>
          <cell r="E87">
            <v>-31.296191975656381</v>
          </cell>
          <cell r="H87" t="str">
            <v>Gastos Financieros</v>
          </cell>
        </row>
        <row r="88">
          <cell r="C88">
            <v>44174</v>
          </cell>
          <cell r="E88">
            <v>-5000</v>
          </cell>
          <cell r="H88" t="str">
            <v>TI</v>
          </cell>
        </row>
        <row r="89">
          <cell r="C89">
            <v>44174</v>
          </cell>
          <cell r="E89">
            <v>-9500</v>
          </cell>
          <cell r="H89" t="str">
            <v>TI</v>
          </cell>
        </row>
        <row r="90">
          <cell r="C90">
            <v>44174</v>
          </cell>
          <cell r="E90">
            <v>-1.5</v>
          </cell>
          <cell r="H90" t="str">
            <v>Gastos Financieros</v>
          </cell>
        </row>
        <row r="91">
          <cell r="C91">
            <v>44174</v>
          </cell>
          <cell r="E91">
            <v>-1.5</v>
          </cell>
          <cell r="H91" t="str">
            <v>Gastos Financieros</v>
          </cell>
        </row>
        <row r="92">
          <cell r="C92">
            <v>44174</v>
          </cell>
          <cell r="E92">
            <v>-1.5</v>
          </cell>
          <cell r="H92" t="str">
            <v>Gastos Financieros</v>
          </cell>
        </row>
        <row r="93">
          <cell r="C93">
            <v>44174</v>
          </cell>
          <cell r="E93">
            <v>-457.14</v>
          </cell>
          <cell r="H93" t="str">
            <v>Mantenimiento &amp; Limpieza</v>
          </cell>
        </row>
        <row r="94">
          <cell r="C94">
            <v>44174</v>
          </cell>
          <cell r="E94">
            <v>-842</v>
          </cell>
          <cell r="H94" t="str">
            <v>Mantenimiento &amp; Limpieza</v>
          </cell>
        </row>
        <row r="95">
          <cell r="C95">
            <v>44174</v>
          </cell>
          <cell r="E95">
            <v>-2453.0100000000002</v>
          </cell>
          <cell r="H95" t="str">
            <v>Mantenimiento &amp; Limpieza</v>
          </cell>
        </row>
        <row r="96">
          <cell r="C96">
            <v>44174</v>
          </cell>
          <cell r="E96">
            <v>-284.31</v>
          </cell>
          <cell r="H96" t="str">
            <v>Gastos Cultivo</v>
          </cell>
        </row>
        <row r="97">
          <cell r="C97">
            <v>44174</v>
          </cell>
          <cell r="E97">
            <v>-259.07</v>
          </cell>
          <cell r="H97" t="str">
            <v>TI</v>
          </cell>
        </row>
        <row r="98">
          <cell r="C98">
            <v>44174</v>
          </cell>
          <cell r="E98">
            <v>-1529.62</v>
          </cell>
          <cell r="H98" t="str">
            <v>Gastos Laboratorio</v>
          </cell>
        </row>
        <row r="99">
          <cell r="C99">
            <v>44176</v>
          </cell>
          <cell r="E99">
            <v>-76.774193548387089</v>
          </cell>
          <cell r="H99" t="str">
            <v>Otros Gastos Corporativos</v>
          </cell>
        </row>
        <row r="100">
          <cell r="C100">
            <v>44176</v>
          </cell>
          <cell r="E100">
            <v>-38</v>
          </cell>
          <cell r="H100" t="str">
            <v>Gastos Financieros</v>
          </cell>
        </row>
        <row r="101">
          <cell r="C101">
            <v>44176</v>
          </cell>
          <cell r="E101">
            <v>9500</v>
          </cell>
          <cell r="H101" t="str">
            <v>TI</v>
          </cell>
        </row>
        <row r="102">
          <cell r="C102">
            <v>44176</v>
          </cell>
          <cell r="E102">
            <v>-100</v>
          </cell>
          <cell r="H102" t="str">
            <v>TI</v>
          </cell>
        </row>
        <row r="103">
          <cell r="C103">
            <v>44176</v>
          </cell>
          <cell r="E103">
            <v>100</v>
          </cell>
          <cell r="H103" t="str">
            <v>TI</v>
          </cell>
        </row>
        <row r="104">
          <cell r="C104">
            <v>44179</v>
          </cell>
          <cell r="E104">
            <v>-2846.39</v>
          </cell>
          <cell r="H104" t="str">
            <v>Convenio BPS ( deudas ant)</v>
          </cell>
        </row>
        <row r="105">
          <cell r="C105">
            <v>44179</v>
          </cell>
          <cell r="E105">
            <v>-1.51</v>
          </cell>
          <cell r="H105" t="str">
            <v>Gastos Financieros</v>
          </cell>
        </row>
        <row r="106">
          <cell r="C106">
            <v>44179</v>
          </cell>
          <cell r="E106">
            <v>-1.51</v>
          </cell>
          <cell r="H106" t="str">
            <v>Gastos Financieros</v>
          </cell>
        </row>
        <row r="107">
          <cell r="C107">
            <v>44179</v>
          </cell>
          <cell r="E107">
            <v>-9.3397129186602879</v>
          </cell>
          <cell r="H107" t="str">
            <v>Mantenimiento &amp; Limpieza</v>
          </cell>
        </row>
        <row r="108">
          <cell r="C108">
            <v>44179</v>
          </cell>
          <cell r="E108">
            <v>-2500</v>
          </cell>
          <cell r="H108" t="str">
            <v>Honorarios Profesionales</v>
          </cell>
        </row>
        <row r="109">
          <cell r="C109">
            <v>44179</v>
          </cell>
          <cell r="E109">
            <v>-260.31100478468903</v>
          </cell>
          <cell r="H109" t="str">
            <v>Gastos Laboratorio</v>
          </cell>
        </row>
        <row r="110">
          <cell r="C110">
            <v>44179</v>
          </cell>
          <cell r="E110">
            <v>-686.93779904306223</v>
          </cell>
          <cell r="H110" t="str">
            <v>Energia Electrica</v>
          </cell>
        </row>
        <row r="111">
          <cell r="C111">
            <v>44179</v>
          </cell>
          <cell r="E111">
            <v>-1000</v>
          </cell>
          <cell r="H111" t="str">
            <v>TI</v>
          </cell>
        </row>
        <row r="112">
          <cell r="C112">
            <v>44179</v>
          </cell>
          <cell r="E112">
            <v>-830</v>
          </cell>
          <cell r="H112" t="str">
            <v>TI</v>
          </cell>
        </row>
        <row r="113">
          <cell r="C113">
            <v>44179</v>
          </cell>
          <cell r="E113">
            <v>-2846.39</v>
          </cell>
          <cell r="H113" t="str">
            <v>TI</v>
          </cell>
        </row>
        <row r="114">
          <cell r="C114">
            <v>44179</v>
          </cell>
          <cell r="E114">
            <v>1000.0000000000001</v>
          </cell>
          <cell r="H114" t="str">
            <v>TI</v>
          </cell>
        </row>
        <row r="115">
          <cell r="C115">
            <v>44179</v>
          </cell>
          <cell r="E115">
            <v>2846.39</v>
          </cell>
          <cell r="H115" t="str">
            <v>TI</v>
          </cell>
        </row>
        <row r="116">
          <cell r="C116">
            <v>44179</v>
          </cell>
          <cell r="E116">
            <v>-58.899521531100483</v>
          </cell>
          <cell r="H116" t="str">
            <v>Energia Electrica</v>
          </cell>
        </row>
        <row r="117">
          <cell r="C117">
            <v>44179</v>
          </cell>
          <cell r="E117">
            <v>-41.81</v>
          </cell>
          <cell r="H117" t="str">
            <v>Otros Gastos Corporativos</v>
          </cell>
        </row>
        <row r="118">
          <cell r="C118">
            <v>44179</v>
          </cell>
          <cell r="E118">
            <v>-83.716555977229604</v>
          </cell>
          <cell r="H118" t="str">
            <v>Otros Gastos Corporativos</v>
          </cell>
        </row>
        <row r="119">
          <cell r="C119">
            <v>44179</v>
          </cell>
          <cell r="E119">
            <v>-83.81</v>
          </cell>
          <cell r="H119" t="str">
            <v>TI</v>
          </cell>
        </row>
        <row r="120">
          <cell r="C120">
            <v>44179</v>
          </cell>
          <cell r="E120">
            <v>830</v>
          </cell>
          <cell r="H120" t="str">
            <v>TI</v>
          </cell>
        </row>
        <row r="121">
          <cell r="C121">
            <v>44179</v>
          </cell>
          <cell r="E121">
            <v>83.81</v>
          </cell>
          <cell r="H121" t="str">
            <v>TI</v>
          </cell>
        </row>
        <row r="122">
          <cell r="C122">
            <v>44180</v>
          </cell>
          <cell r="E122">
            <v>-27.08</v>
          </cell>
          <cell r="H122" t="str">
            <v>Gastos Financieros</v>
          </cell>
        </row>
        <row r="123">
          <cell r="C123">
            <v>44180</v>
          </cell>
          <cell r="E123">
            <v>-25</v>
          </cell>
          <cell r="H123" t="str">
            <v>Gastos Financieros</v>
          </cell>
        </row>
        <row r="124">
          <cell r="C124">
            <v>44180</v>
          </cell>
          <cell r="E124">
            <v>5000</v>
          </cell>
          <cell r="H124" t="str">
            <v>TI</v>
          </cell>
        </row>
        <row r="125">
          <cell r="C125">
            <v>44180</v>
          </cell>
          <cell r="E125">
            <v>25</v>
          </cell>
          <cell r="H125" t="str">
            <v>TI</v>
          </cell>
        </row>
        <row r="126">
          <cell r="C126">
            <v>44181</v>
          </cell>
          <cell r="E126">
            <v>-432.39</v>
          </cell>
          <cell r="H126" t="str">
            <v>Gastos Laboratorio</v>
          </cell>
        </row>
        <row r="127">
          <cell r="C127">
            <v>44181</v>
          </cell>
          <cell r="E127">
            <v>-1.51</v>
          </cell>
          <cell r="H127" t="str">
            <v>Gastos Financieros</v>
          </cell>
        </row>
        <row r="128">
          <cell r="C128">
            <v>44181</v>
          </cell>
          <cell r="E128">
            <v>-1.51</v>
          </cell>
          <cell r="H128" t="str">
            <v>Gastos Financieros</v>
          </cell>
        </row>
        <row r="129">
          <cell r="C129">
            <v>44181</v>
          </cell>
          <cell r="E129">
            <v>-1074</v>
          </cell>
          <cell r="H129" t="str">
            <v>Honorarios Profesionales</v>
          </cell>
        </row>
        <row r="130">
          <cell r="C130">
            <v>44181</v>
          </cell>
          <cell r="E130">
            <v>-115.98</v>
          </cell>
          <cell r="H130" t="str">
            <v>Mantenimiento &amp; Limpieza</v>
          </cell>
        </row>
        <row r="131">
          <cell r="C131">
            <v>44181</v>
          </cell>
          <cell r="E131">
            <v>-205.01</v>
          </cell>
          <cell r="H131" t="str">
            <v>Mantenimiento &amp; Limpieza</v>
          </cell>
        </row>
        <row r="132">
          <cell r="C132">
            <v>44181</v>
          </cell>
          <cell r="E132">
            <v>-169.34</v>
          </cell>
          <cell r="H132" t="str">
            <v>Mantenimiento &amp; Limpieza</v>
          </cell>
        </row>
        <row r="133">
          <cell r="C133">
            <v>44182</v>
          </cell>
          <cell r="E133">
            <v>-323.98373983739839</v>
          </cell>
          <cell r="H133" t="str">
            <v>Sueldos &amp; Jornales</v>
          </cell>
        </row>
        <row r="134">
          <cell r="C134">
            <v>44182</v>
          </cell>
          <cell r="E134">
            <v>-1.9481109516977522</v>
          </cell>
          <cell r="H134" t="str">
            <v>Gastos Financieros</v>
          </cell>
        </row>
        <row r="135">
          <cell r="C135">
            <v>44182</v>
          </cell>
          <cell r="E135">
            <v>-175.03586800573888</v>
          </cell>
          <cell r="H135" t="str">
            <v>Honorarios Profesionales</v>
          </cell>
        </row>
        <row r="136">
          <cell r="C136">
            <v>44182</v>
          </cell>
          <cell r="E136">
            <v>-30.368244858919176</v>
          </cell>
          <cell r="H136" t="str">
            <v>Otros Gastos Operativos</v>
          </cell>
        </row>
        <row r="137">
          <cell r="C137">
            <v>44182</v>
          </cell>
          <cell r="E137">
            <v>-92.539454806312762</v>
          </cell>
          <cell r="H137" t="str">
            <v>Otros Gastos Operativos</v>
          </cell>
        </row>
        <row r="138">
          <cell r="C138">
            <v>44182</v>
          </cell>
          <cell r="E138">
            <v>-700</v>
          </cell>
          <cell r="H138" t="str">
            <v>TI</v>
          </cell>
        </row>
        <row r="139">
          <cell r="C139">
            <v>44182</v>
          </cell>
          <cell r="E139">
            <v>700</v>
          </cell>
          <cell r="H139" t="str">
            <v>TI</v>
          </cell>
        </row>
        <row r="140">
          <cell r="C140">
            <v>44183</v>
          </cell>
          <cell r="E140">
            <v>-43.684247976533669</v>
          </cell>
          <cell r="H140" t="str">
            <v>Energia Electrica</v>
          </cell>
        </row>
        <row r="141">
          <cell r="C141">
            <v>44186</v>
          </cell>
          <cell r="E141">
            <v>-34.855072463768117</v>
          </cell>
          <cell r="H141" t="str">
            <v>Otros Gastos Corporativos</v>
          </cell>
        </row>
        <row r="142">
          <cell r="C142">
            <v>44186</v>
          </cell>
          <cell r="E142">
            <v>-3.8415366146458583</v>
          </cell>
          <cell r="H142" t="str">
            <v>Otros Gastos Corporativos</v>
          </cell>
        </row>
        <row r="143">
          <cell r="C143">
            <v>44186</v>
          </cell>
          <cell r="E143">
            <v>-1.51</v>
          </cell>
          <cell r="H143" t="str">
            <v>Gastos Financieros</v>
          </cell>
        </row>
        <row r="144">
          <cell r="C144">
            <v>44186</v>
          </cell>
          <cell r="E144">
            <v>-1.4919567827130853</v>
          </cell>
          <cell r="H144" t="str">
            <v>Gastos Financieros</v>
          </cell>
        </row>
        <row r="145">
          <cell r="C145">
            <v>44186</v>
          </cell>
          <cell r="E145">
            <v>-1.4919567827130853</v>
          </cell>
          <cell r="H145" t="str">
            <v>Gastos Financieros</v>
          </cell>
        </row>
        <row r="146">
          <cell r="C146">
            <v>44186</v>
          </cell>
          <cell r="E146">
            <v>-610</v>
          </cell>
          <cell r="H146" t="str">
            <v>Gastos Financieros</v>
          </cell>
        </row>
        <row r="147">
          <cell r="C147">
            <v>44186</v>
          </cell>
          <cell r="E147">
            <v>-297.31092436974791</v>
          </cell>
          <cell r="H147" t="str">
            <v>Gastos Laboratorio</v>
          </cell>
        </row>
        <row r="148">
          <cell r="C148">
            <v>44186</v>
          </cell>
          <cell r="E148">
            <v>-253.91304347826087</v>
          </cell>
          <cell r="H148" t="str">
            <v>Otros Gastos Operativos</v>
          </cell>
        </row>
        <row r="149">
          <cell r="C149">
            <v>44186</v>
          </cell>
          <cell r="E149">
            <v>-265.16374549819926</v>
          </cell>
          <cell r="H149" t="str">
            <v>Mantenimiento &amp; Limpieza</v>
          </cell>
        </row>
        <row r="150">
          <cell r="C150">
            <v>44186</v>
          </cell>
          <cell r="E150">
            <v>-108</v>
          </cell>
          <cell r="H150" t="str">
            <v>Sueldos &amp; Jornales</v>
          </cell>
        </row>
        <row r="151">
          <cell r="C151">
            <v>44186</v>
          </cell>
          <cell r="E151">
            <v>-300</v>
          </cell>
          <cell r="H151" t="str">
            <v>TI</v>
          </cell>
        </row>
        <row r="152">
          <cell r="C152">
            <v>44186</v>
          </cell>
          <cell r="E152">
            <v>-400</v>
          </cell>
          <cell r="H152" t="str">
            <v>TI</v>
          </cell>
        </row>
        <row r="153">
          <cell r="C153">
            <v>44186</v>
          </cell>
          <cell r="E153">
            <v>300</v>
          </cell>
          <cell r="H153" t="str">
            <v>TI</v>
          </cell>
        </row>
        <row r="154">
          <cell r="C154">
            <v>44186</v>
          </cell>
          <cell r="E154">
            <v>400</v>
          </cell>
          <cell r="H154" t="str">
            <v>TI</v>
          </cell>
        </row>
        <row r="155">
          <cell r="C155">
            <v>44186</v>
          </cell>
          <cell r="E155">
            <v>-25</v>
          </cell>
          <cell r="H155" t="str">
            <v>TI</v>
          </cell>
        </row>
        <row r="156">
          <cell r="C156">
            <v>44186</v>
          </cell>
          <cell r="E156">
            <v>447.92</v>
          </cell>
          <cell r="H156" t="str">
            <v>TI</v>
          </cell>
        </row>
        <row r="157">
          <cell r="C157">
            <v>44186</v>
          </cell>
          <cell r="E157">
            <v>-16.140602582496413</v>
          </cell>
          <cell r="H157" t="str">
            <v>Sueldos &amp; Jornales</v>
          </cell>
        </row>
        <row r="158">
          <cell r="C158">
            <v>44187</v>
          </cell>
          <cell r="E158">
            <v>9950</v>
          </cell>
          <cell r="H158" t="str">
            <v>TI</v>
          </cell>
        </row>
        <row r="159">
          <cell r="C159">
            <v>44188</v>
          </cell>
          <cell r="E159">
            <v>-18855.899637966726</v>
          </cell>
          <cell r="H159" t="str">
            <v>Otros Creditos</v>
          </cell>
        </row>
        <row r="160">
          <cell r="C160">
            <v>44188</v>
          </cell>
          <cell r="E160">
            <v>-51.995603348516852</v>
          </cell>
          <cell r="H160" t="str">
            <v>Gastos Financieros</v>
          </cell>
        </row>
        <row r="161">
          <cell r="C161">
            <v>44188</v>
          </cell>
          <cell r="E161">
            <v>-14.873160957831566</v>
          </cell>
          <cell r="H161" t="str">
            <v>Gastos Financieros</v>
          </cell>
        </row>
        <row r="162">
          <cell r="C162">
            <v>44188</v>
          </cell>
          <cell r="E162">
            <v>-31.439202024684608</v>
          </cell>
          <cell r="H162" t="str">
            <v>Gastos Financieros</v>
          </cell>
        </row>
        <row r="163">
          <cell r="C163">
            <v>44188</v>
          </cell>
          <cell r="E163">
            <v>150000</v>
          </cell>
          <cell r="H163" t="str">
            <v>Aporte Accionistas</v>
          </cell>
        </row>
        <row r="164">
          <cell r="C164">
            <v>44188</v>
          </cell>
          <cell r="E164">
            <v>150000</v>
          </cell>
          <cell r="H164" t="str">
            <v>Aporte Accionistas</v>
          </cell>
        </row>
        <row r="165">
          <cell r="C165">
            <v>44188</v>
          </cell>
          <cell r="E165">
            <v>-20000</v>
          </cell>
          <cell r="H165" t="str">
            <v>TI</v>
          </cell>
        </row>
        <row r="166">
          <cell r="C166">
            <v>44188</v>
          </cell>
          <cell r="E166">
            <v>-2737</v>
          </cell>
          <cell r="H166" t="str">
            <v>Sueldos &amp; Jornales</v>
          </cell>
        </row>
        <row r="167">
          <cell r="C167">
            <v>44188</v>
          </cell>
          <cell r="E167">
            <v>-1342.88</v>
          </cell>
          <cell r="H167" t="str">
            <v>Gastos Laboratorio</v>
          </cell>
        </row>
        <row r="168">
          <cell r="C168">
            <v>44188</v>
          </cell>
          <cell r="E168">
            <v>-130.5</v>
          </cell>
          <cell r="H168" t="str">
            <v>Gastos Laboratorio</v>
          </cell>
        </row>
        <row r="169">
          <cell r="C169">
            <v>44189</v>
          </cell>
          <cell r="E169">
            <v>-3013</v>
          </cell>
          <cell r="H169" t="str">
            <v>Sueldos &amp; Jornales</v>
          </cell>
        </row>
        <row r="170">
          <cell r="C170">
            <v>44189</v>
          </cell>
          <cell r="E170">
            <v>-1909.31</v>
          </cell>
          <cell r="H170" t="str">
            <v>Gastos Laboratorio</v>
          </cell>
        </row>
        <row r="171">
          <cell r="C171">
            <v>44189</v>
          </cell>
          <cell r="E171">
            <v>-2252.48</v>
          </cell>
          <cell r="H171" t="str">
            <v>Gastos Laboratorio</v>
          </cell>
        </row>
        <row r="172">
          <cell r="C172">
            <v>44189</v>
          </cell>
          <cell r="E172">
            <v>-1.51</v>
          </cell>
          <cell r="H172" t="str">
            <v>Gastos Financieros</v>
          </cell>
        </row>
        <row r="173">
          <cell r="C173">
            <v>44189</v>
          </cell>
          <cell r="E173">
            <v>-1.51</v>
          </cell>
          <cell r="H173" t="str">
            <v>Gastos Financieros</v>
          </cell>
        </row>
        <row r="174">
          <cell r="C174">
            <v>44190</v>
          </cell>
          <cell r="E174">
            <v>-2769</v>
          </cell>
          <cell r="H174" t="str">
            <v>Sueldos &amp; Jornales</v>
          </cell>
        </row>
        <row r="175">
          <cell r="C175">
            <v>44191</v>
          </cell>
          <cell r="E175">
            <v>-737</v>
          </cell>
          <cell r="H175" t="str">
            <v>Sueldos &amp; Jornales</v>
          </cell>
        </row>
        <row r="176">
          <cell r="C176">
            <v>44192</v>
          </cell>
          <cell r="E176">
            <v>-610</v>
          </cell>
          <cell r="H176" t="str">
            <v>Honorarios Profesionales</v>
          </cell>
        </row>
        <row r="177">
          <cell r="C177">
            <v>44193</v>
          </cell>
          <cell r="E177">
            <v>-303</v>
          </cell>
          <cell r="H177" t="str">
            <v>Sueldos &amp; Jornales</v>
          </cell>
        </row>
        <row r="178">
          <cell r="C178">
            <v>44193</v>
          </cell>
          <cell r="E178">
            <v>-361</v>
          </cell>
          <cell r="H178" t="str">
            <v>Sueldos &amp; Jornales</v>
          </cell>
        </row>
        <row r="179">
          <cell r="C179">
            <v>44193</v>
          </cell>
          <cell r="E179">
            <v>-1256</v>
          </cell>
          <cell r="H179" t="str">
            <v>Reestructuración Sueldos</v>
          </cell>
        </row>
        <row r="180">
          <cell r="C180">
            <v>44193</v>
          </cell>
          <cell r="E180">
            <v>-495</v>
          </cell>
          <cell r="H180" t="str">
            <v>Sueldos &amp; Jornales</v>
          </cell>
        </row>
        <row r="181">
          <cell r="C181">
            <v>44193</v>
          </cell>
          <cell r="E181">
            <v>-2344</v>
          </cell>
          <cell r="H181" t="str">
            <v>Sueldos &amp; Jornales</v>
          </cell>
        </row>
        <row r="182">
          <cell r="C182">
            <v>44193</v>
          </cell>
          <cell r="E182">
            <v>-2090</v>
          </cell>
          <cell r="H182" t="str">
            <v>Sueldos &amp; Jornales</v>
          </cell>
        </row>
        <row r="183">
          <cell r="C183">
            <v>44193</v>
          </cell>
          <cell r="E183">
            <v>-1609</v>
          </cell>
          <cell r="H183" t="str">
            <v>Sueldos &amp; Jornales</v>
          </cell>
        </row>
        <row r="184">
          <cell r="C184">
            <v>44193</v>
          </cell>
          <cell r="E184">
            <v>-1226</v>
          </cell>
          <cell r="H184" t="str">
            <v>Sueldos &amp; Jornales</v>
          </cell>
        </row>
        <row r="185">
          <cell r="C185">
            <v>44193</v>
          </cell>
          <cell r="E185">
            <v>-723</v>
          </cell>
          <cell r="H185" t="str">
            <v>Sueldos &amp; Jornales</v>
          </cell>
        </row>
        <row r="186">
          <cell r="C186">
            <v>44193</v>
          </cell>
          <cell r="E186">
            <v>-404</v>
          </cell>
          <cell r="H186" t="str">
            <v>Sueldos &amp; Jornales</v>
          </cell>
        </row>
        <row r="187">
          <cell r="C187">
            <v>44193</v>
          </cell>
          <cell r="E187">
            <v>-712</v>
          </cell>
          <cell r="H187" t="str">
            <v>Sueldos &amp; Jornales</v>
          </cell>
        </row>
        <row r="188">
          <cell r="C188">
            <v>44193</v>
          </cell>
          <cell r="E188">
            <v>-544</v>
          </cell>
          <cell r="H188" t="str">
            <v>Sueldos &amp; Jornales</v>
          </cell>
        </row>
        <row r="189">
          <cell r="C189">
            <v>44193</v>
          </cell>
          <cell r="E189">
            <v>-346</v>
          </cell>
          <cell r="H189" t="str">
            <v>Sueldos &amp; Jornales</v>
          </cell>
        </row>
        <row r="190">
          <cell r="C190">
            <v>44193</v>
          </cell>
          <cell r="E190">
            <v>-544</v>
          </cell>
          <cell r="H190" t="str">
            <v>Sueldos &amp; Jornales</v>
          </cell>
        </row>
        <row r="191">
          <cell r="C191">
            <v>44193</v>
          </cell>
          <cell r="E191">
            <v>-1995</v>
          </cell>
          <cell r="H191" t="str">
            <v>Sueldos &amp; Jornales</v>
          </cell>
        </row>
        <row r="192">
          <cell r="C192">
            <v>44193</v>
          </cell>
          <cell r="E192">
            <v>-773.2292917166867</v>
          </cell>
          <cell r="H192" t="str">
            <v>Otros Gastos Corporativos</v>
          </cell>
        </row>
        <row r="193">
          <cell r="C193">
            <v>44193</v>
          </cell>
          <cell r="E193">
            <v>-18</v>
          </cell>
          <cell r="H193" t="str">
            <v>Otros Gastos Corporativos</v>
          </cell>
        </row>
        <row r="194">
          <cell r="C194">
            <v>44193</v>
          </cell>
          <cell r="E194">
            <v>-1792.1008403361345</v>
          </cell>
          <cell r="H194" t="str">
            <v>Ap Sociales BPS, IRPF, DGI</v>
          </cell>
        </row>
        <row r="195">
          <cell r="C195">
            <v>44193</v>
          </cell>
          <cell r="E195">
            <v>-80</v>
          </cell>
          <cell r="H195" t="str">
            <v>Gastos Financieros</v>
          </cell>
        </row>
        <row r="196">
          <cell r="C196">
            <v>44193</v>
          </cell>
          <cell r="E196">
            <v>-0.74</v>
          </cell>
          <cell r="H196" t="str">
            <v>Gastos Financieros</v>
          </cell>
        </row>
        <row r="197">
          <cell r="C197">
            <v>44193</v>
          </cell>
          <cell r="E197">
            <v>-0.74</v>
          </cell>
          <cell r="H197" t="str">
            <v>Gastos Financieros</v>
          </cell>
        </row>
        <row r="198">
          <cell r="C198">
            <v>44193</v>
          </cell>
          <cell r="E198">
            <v>-0.74</v>
          </cell>
          <cell r="H198" t="str">
            <v>Gastos Financieros</v>
          </cell>
        </row>
        <row r="199">
          <cell r="C199">
            <v>44193</v>
          </cell>
          <cell r="E199">
            <v>-1.52</v>
          </cell>
          <cell r="H199" t="str">
            <v>Gastos Financieros</v>
          </cell>
        </row>
        <row r="200">
          <cell r="C200">
            <v>44193</v>
          </cell>
          <cell r="E200">
            <v>-0.74</v>
          </cell>
          <cell r="H200" t="str">
            <v>Gastos Financieros</v>
          </cell>
        </row>
        <row r="201">
          <cell r="C201">
            <v>44193</v>
          </cell>
          <cell r="E201">
            <v>-0.74</v>
          </cell>
          <cell r="H201" t="str">
            <v>Gastos Financieros</v>
          </cell>
        </row>
        <row r="202">
          <cell r="C202">
            <v>44193</v>
          </cell>
          <cell r="E202">
            <v>-0.74</v>
          </cell>
          <cell r="H202" t="str">
            <v>Gastos Financieros</v>
          </cell>
        </row>
        <row r="203">
          <cell r="C203">
            <v>44193</v>
          </cell>
          <cell r="E203">
            <v>-0.74</v>
          </cell>
          <cell r="H203" t="str">
            <v>Gastos Financieros</v>
          </cell>
        </row>
        <row r="204">
          <cell r="C204">
            <v>44193</v>
          </cell>
          <cell r="E204">
            <v>-0.74</v>
          </cell>
          <cell r="H204" t="str">
            <v>Gastos Financieros</v>
          </cell>
        </row>
        <row r="205">
          <cell r="C205">
            <v>44193</v>
          </cell>
          <cell r="E205">
            <v>-1.51</v>
          </cell>
          <cell r="H205" t="str">
            <v>Gastos Financieros</v>
          </cell>
        </row>
        <row r="206">
          <cell r="C206">
            <v>44193</v>
          </cell>
          <cell r="E206">
            <v>-1.4929171668667467</v>
          </cell>
          <cell r="H206" t="str">
            <v>Gastos Financieros</v>
          </cell>
        </row>
        <row r="207">
          <cell r="C207">
            <v>44193</v>
          </cell>
          <cell r="E207">
            <v>20000</v>
          </cell>
          <cell r="H207" t="str">
            <v>TI</v>
          </cell>
        </row>
        <row r="208">
          <cell r="C208">
            <v>44193</v>
          </cell>
          <cell r="E208">
            <v>-2500</v>
          </cell>
          <cell r="H208" t="str">
            <v>TI</v>
          </cell>
        </row>
        <row r="209">
          <cell r="C209">
            <v>44193</v>
          </cell>
          <cell r="E209">
            <v>2500</v>
          </cell>
          <cell r="H209" t="str">
            <v>TI</v>
          </cell>
        </row>
        <row r="210">
          <cell r="C210">
            <v>44193</v>
          </cell>
          <cell r="E210">
            <v>-39.515709722944365</v>
          </cell>
          <cell r="H210" t="str">
            <v>Gastos Financieros</v>
          </cell>
        </row>
        <row r="211">
          <cell r="C211">
            <v>44193</v>
          </cell>
          <cell r="E211">
            <v>-14.932203674108012</v>
          </cell>
          <cell r="H211" t="str">
            <v>Gastos Financieros</v>
          </cell>
        </row>
        <row r="212">
          <cell r="C212">
            <v>44193</v>
          </cell>
          <cell r="E212">
            <v>-31.564007766407176</v>
          </cell>
          <cell r="H212" t="str">
            <v>Gastos Financieros</v>
          </cell>
        </row>
        <row r="213">
          <cell r="C213">
            <v>44193</v>
          </cell>
          <cell r="E213">
            <v>-25.629346086060714</v>
          </cell>
          <cell r="H213" t="str">
            <v>Gastos Financieros</v>
          </cell>
        </row>
        <row r="214">
          <cell r="C214">
            <v>44193</v>
          </cell>
          <cell r="E214">
            <v>-15.155815233583979</v>
          </cell>
          <cell r="H214" t="str">
            <v>Gastos Financieros</v>
          </cell>
        </row>
        <row r="215">
          <cell r="C215">
            <v>44193</v>
          </cell>
          <cell r="E215">
            <v>-32.036682607575891</v>
          </cell>
          <cell r="H215" t="str">
            <v>Gastos Financieros</v>
          </cell>
        </row>
        <row r="216">
          <cell r="C216">
            <v>44193</v>
          </cell>
          <cell r="E216">
            <v>-89.702711301212489</v>
          </cell>
          <cell r="H216" t="str">
            <v>Gastos Financieros</v>
          </cell>
        </row>
        <row r="217">
          <cell r="C217">
            <v>44193</v>
          </cell>
          <cell r="E217">
            <v>-15.155815233583979</v>
          </cell>
          <cell r="H217" t="str">
            <v>Gastos Financieros</v>
          </cell>
        </row>
        <row r="218">
          <cell r="C218">
            <v>44193</v>
          </cell>
          <cell r="E218">
            <v>-54.092706402791599</v>
          </cell>
          <cell r="H218" t="str">
            <v>Gastos Financieros</v>
          </cell>
        </row>
        <row r="219">
          <cell r="C219">
            <v>44193</v>
          </cell>
          <cell r="E219">
            <v>-4880</v>
          </cell>
          <cell r="H219" t="str">
            <v>Honorarios Profesionales</v>
          </cell>
        </row>
        <row r="220">
          <cell r="C220">
            <v>44193</v>
          </cell>
          <cell r="E220">
            <v>-15200</v>
          </cell>
          <cell r="H220" t="str">
            <v>TI</v>
          </cell>
        </row>
        <row r="221">
          <cell r="C221">
            <v>44193</v>
          </cell>
          <cell r="E221">
            <v>-34669.531115072496</v>
          </cell>
          <cell r="H221" t="str">
            <v>Gastos Cultivo</v>
          </cell>
        </row>
        <row r="222">
          <cell r="C222">
            <v>44193</v>
          </cell>
          <cell r="E222">
            <v>-129.67433433084065</v>
          </cell>
          <cell r="H222" t="str">
            <v>Mantenimiento &amp; Limpieza</v>
          </cell>
        </row>
        <row r="223">
          <cell r="C223">
            <v>44193</v>
          </cell>
          <cell r="E223">
            <v>-1.9</v>
          </cell>
          <cell r="H223" t="str">
            <v>Gastos Financieros</v>
          </cell>
        </row>
        <row r="224">
          <cell r="C224">
            <v>44193</v>
          </cell>
          <cell r="E224">
            <v>-0.76694829551207899</v>
          </cell>
          <cell r="H224" t="str">
            <v>Gastos Financieros</v>
          </cell>
        </row>
        <row r="225">
          <cell r="C225">
            <v>44193</v>
          </cell>
          <cell r="E225">
            <v>-219.27628367125783</v>
          </cell>
          <cell r="H225" t="str">
            <v>Otros Gastos Corporativos</v>
          </cell>
        </row>
        <row r="226">
          <cell r="C226">
            <v>44193</v>
          </cell>
          <cell r="E226">
            <v>-4000</v>
          </cell>
          <cell r="H226" t="str">
            <v>TI</v>
          </cell>
        </row>
        <row r="227">
          <cell r="C227">
            <v>44193</v>
          </cell>
          <cell r="E227">
            <v>-447.92</v>
          </cell>
          <cell r="H227" t="str">
            <v>TI</v>
          </cell>
        </row>
        <row r="228">
          <cell r="C228">
            <v>44193</v>
          </cell>
          <cell r="E228">
            <v>-84</v>
          </cell>
          <cell r="H228" t="str">
            <v>Gastos Financieros</v>
          </cell>
        </row>
        <row r="229">
          <cell r="C229">
            <v>44193</v>
          </cell>
          <cell r="E229">
            <v>4000</v>
          </cell>
          <cell r="H229" t="str">
            <v>TI</v>
          </cell>
        </row>
        <row r="230">
          <cell r="C230">
            <v>44194</v>
          </cell>
          <cell r="E230">
            <v>-121.30272000000001</v>
          </cell>
          <cell r="H230" t="str">
            <v>Otros Gastos Corporativos</v>
          </cell>
        </row>
        <row r="231">
          <cell r="C231">
            <v>44194</v>
          </cell>
          <cell r="E231">
            <v>-120.34</v>
          </cell>
          <cell r="H231" t="str">
            <v>TI</v>
          </cell>
        </row>
        <row r="232">
          <cell r="C232">
            <v>44194</v>
          </cell>
          <cell r="E232">
            <v>120.34</v>
          </cell>
          <cell r="H232" t="str">
            <v>TI</v>
          </cell>
        </row>
        <row r="233">
          <cell r="C233">
            <v>44194</v>
          </cell>
          <cell r="E233">
            <v>-43.063941726614061</v>
          </cell>
          <cell r="H233" t="str">
            <v>Otros Gastos Corporativos</v>
          </cell>
        </row>
        <row r="234">
          <cell r="C234">
            <v>44194</v>
          </cell>
          <cell r="E234">
            <v>-367.76</v>
          </cell>
          <cell r="H234" t="str">
            <v>Mantenimiento &amp; Limpieza</v>
          </cell>
        </row>
        <row r="235">
          <cell r="C235">
            <v>44194</v>
          </cell>
          <cell r="E235">
            <v>-1889.24</v>
          </cell>
          <cell r="H235" t="str">
            <v>Mantenimiento &amp; Limpieza</v>
          </cell>
        </row>
        <row r="236">
          <cell r="C236">
            <v>44194</v>
          </cell>
          <cell r="E236">
            <v>-34.879807692307693</v>
          </cell>
          <cell r="H236" t="str">
            <v>Otros Gastos Corporativos</v>
          </cell>
        </row>
        <row r="237">
          <cell r="C237">
            <v>44194</v>
          </cell>
          <cell r="E237">
            <v>-33</v>
          </cell>
          <cell r="H237" t="str">
            <v>Otros Gastos Corporativos</v>
          </cell>
        </row>
        <row r="238">
          <cell r="C238">
            <v>44194</v>
          </cell>
          <cell r="E238">
            <v>-600</v>
          </cell>
          <cell r="H238" t="str">
            <v>TI</v>
          </cell>
        </row>
        <row r="239">
          <cell r="C239">
            <v>44194</v>
          </cell>
          <cell r="E239">
            <v>600</v>
          </cell>
          <cell r="H239" t="str">
            <v>TI</v>
          </cell>
        </row>
        <row r="240">
          <cell r="C240">
            <v>44195</v>
          </cell>
          <cell r="E240">
            <v>-60.8</v>
          </cell>
          <cell r="H240" t="str">
            <v>Gastos Financieros</v>
          </cell>
        </row>
        <row r="241">
          <cell r="C241">
            <v>44195</v>
          </cell>
          <cell r="E241">
            <v>-1.52</v>
          </cell>
          <cell r="H241" t="str">
            <v>Gastos Financieros</v>
          </cell>
        </row>
        <row r="242">
          <cell r="C242">
            <v>44195</v>
          </cell>
          <cell r="E242">
            <v>-0.74</v>
          </cell>
          <cell r="H242" t="str">
            <v>Gastos Financieros</v>
          </cell>
        </row>
        <row r="243">
          <cell r="C243">
            <v>44195</v>
          </cell>
          <cell r="E243">
            <v>-511</v>
          </cell>
          <cell r="H243" t="str">
            <v>Honorarios Profesionales</v>
          </cell>
        </row>
        <row r="244">
          <cell r="C244">
            <v>44195</v>
          </cell>
          <cell r="E244">
            <v>-1522</v>
          </cell>
          <cell r="H244" t="str">
            <v>Sueldos &amp; Jornales</v>
          </cell>
        </row>
        <row r="245">
          <cell r="C245">
            <v>44195</v>
          </cell>
          <cell r="E245">
            <v>15200</v>
          </cell>
          <cell r="H245" t="str">
            <v>TI</v>
          </cell>
        </row>
        <row r="246">
          <cell r="C246">
            <v>44195</v>
          </cell>
          <cell r="E246">
            <v>-9603.84</v>
          </cell>
          <cell r="H246" t="str">
            <v>TI</v>
          </cell>
        </row>
        <row r="247">
          <cell r="C247">
            <v>44195</v>
          </cell>
          <cell r="E247">
            <v>9603.84</v>
          </cell>
          <cell r="H247" t="str">
            <v>TI</v>
          </cell>
        </row>
        <row r="248">
          <cell r="C248">
            <v>44195</v>
          </cell>
          <cell r="E248">
            <v>-9524.6563391999989</v>
          </cell>
          <cell r="H248" t="str">
            <v>Energia Electrica</v>
          </cell>
        </row>
        <row r="249">
          <cell r="C249">
            <v>44195</v>
          </cell>
          <cell r="E249">
            <v>-250</v>
          </cell>
          <cell r="H249" t="str">
            <v>Sueldos &amp; Jornales</v>
          </cell>
        </row>
        <row r="250">
          <cell r="C250">
            <v>44195</v>
          </cell>
          <cell r="E250">
            <v>-1.52</v>
          </cell>
          <cell r="H250" t="str">
            <v>Gastos Financieros</v>
          </cell>
        </row>
        <row r="251">
          <cell r="C251">
            <v>44195</v>
          </cell>
          <cell r="E251">
            <v>-1.52</v>
          </cell>
          <cell r="H251" t="str">
            <v>Gastos Financieros</v>
          </cell>
        </row>
        <row r="252">
          <cell r="C252">
            <v>44195</v>
          </cell>
          <cell r="E252">
            <v>-375.15</v>
          </cell>
          <cell r="H252" t="str">
            <v>Gastos Laboratorio</v>
          </cell>
        </row>
        <row r="253">
          <cell r="C253">
            <v>44195</v>
          </cell>
          <cell r="E253">
            <v>-842</v>
          </cell>
          <cell r="H253" t="str">
            <v>Mantenimiento &amp; Limpieza</v>
          </cell>
        </row>
        <row r="254">
          <cell r="C254">
            <v>44195</v>
          </cell>
          <cell r="E254">
            <v>-60.096153846153847</v>
          </cell>
          <cell r="H254" t="str">
            <v>Otros Gastos Operativos</v>
          </cell>
        </row>
        <row r="255">
          <cell r="C255">
            <v>44195</v>
          </cell>
          <cell r="E255">
            <v>-39.680048076923079</v>
          </cell>
          <cell r="H255" t="str">
            <v>Gastos Financieros</v>
          </cell>
        </row>
        <row r="256">
          <cell r="C256">
            <v>44197</v>
          </cell>
          <cell r="E256">
            <v>-1.52</v>
          </cell>
          <cell r="H256" t="str">
            <v>Gastos Financieros</v>
          </cell>
        </row>
        <row r="257">
          <cell r="C257">
            <v>44200</v>
          </cell>
          <cell r="E257">
            <v>-3059.7667208780199</v>
          </cell>
          <cell r="H257" t="str">
            <v>GruneLabs Portugal</v>
          </cell>
        </row>
        <row r="258">
          <cell r="C258">
            <v>44200</v>
          </cell>
          <cell r="E258">
            <v>-4283.6734092292281</v>
          </cell>
          <cell r="H258" t="str">
            <v>Honorarios Profesionales</v>
          </cell>
        </row>
        <row r="259">
          <cell r="C259">
            <v>44201</v>
          </cell>
          <cell r="E259">
            <v>-88.779585573317334</v>
          </cell>
          <cell r="H259" t="str">
            <v>Gastos Financieros</v>
          </cell>
        </row>
        <row r="260">
          <cell r="C260">
            <v>44201</v>
          </cell>
          <cell r="E260">
            <v>-14.999847562524771</v>
          </cell>
          <cell r="H260" t="str">
            <v>Gastos Financieros</v>
          </cell>
        </row>
        <row r="261">
          <cell r="C261">
            <v>44201</v>
          </cell>
          <cell r="E261">
            <v>-58.035995569150721</v>
          </cell>
          <cell r="H261" t="str">
            <v>Gastos Financieros</v>
          </cell>
        </row>
        <row r="262">
          <cell r="C262">
            <v>44201</v>
          </cell>
          <cell r="E262">
            <v>-55.304339052273065</v>
          </cell>
          <cell r="H262" t="str">
            <v>Gastos Financieros</v>
          </cell>
        </row>
        <row r="263">
          <cell r="C263">
            <v>44201</v>
          </cell>
          <cell r="E263">
            <v>-14.999853811311107</v>
          </cell>
          <cell r="H263" t="str">
            <v>Gastos Financieros</v>
          </cell>
        </row>
        <row r="264">
          <cell r="C264">
            <v>44201</v>
          </cell>
          <cell r="E264">
            <v>-33.182603431363837</v>
          </cell>
          <cell r="H264" t="str">
            <v>Gastos Financieros</v>
          </cell>
        </row>
        <row r="265">
          <cell r="C265">
            <v>44201</v>
          </cell>
          <cell r="E265">
            <v>-37200</v>
          </cell>
          <cell r="H265" t="str">
            <v>TI</v>
          </cell>
        </row>
        <row r="266">
          <cell r="C266">
            <v>44201</v>
          </cell>
          <cell r="E266">
            <v>-21272</v>
          </cell>
          <cell r="H266" t="str">
            <v>TI</v>
          </cell>
        </row>
        <row r="267">
          <cell r="C267">
            <v>44201</v>
          </cell>
          <cell r="E267">
            <v>-9900</v>
          </cell>
          <cell r="H267" t="str">
            <v>TI</v>
          </cell>
        </row>
        <row r="268">
          <cell r="C268">
            <v>44201</v>
          </cell>
          <cell r="E268">
            <v>-71.39</v>
          </cell>
          <cell r="H268" t="str">
            <v>Gastos Financieros</v>
          </cell>
        </row>
        <row r="269">
          <cell r="C269">
            <v>44201</v>
          </cell>
          <cell r="E269">
            <v>-39.31</v>
          </cell>
          <cell r="H269" t="str">
            <v>Gastos Financieros</v>
          </cell>
        </row>
        <row r="270">
          <cell r="C270">
            <v>44201</v>
          </cell>
          <cell r="E270">
            <v>-0.74</v>
          </cell>
          <cell r="H270" t="str">
            <v>Gastos Financieros</v>
          </cell>
        </row>
        <row r="271">
          <cell r="C271">
            <v>44201</v>
          </cell>
          <cell r="E271">
            <v>-0.74</v>
          </cell>
          <cell r="H271" t="str">
            <v>Gastos Financieros</v>
          </cell>
        </row>
        <row r="272">
          <cell r="C272">
            <v>44201</v>
          </cell>
          <cell r="E272">
            <v>-0.74</v>
          </cell>
          <cell r="H272" t="str">
            <v>Gastos Financieros</v>
          </cell>
        </row>
        <row r="273">
          <cell r="C273">
            <v>44201</v>
          </cell>
          <cell r="E273">
            <v>-0.74</v>
          </cell>
          <cell r="H273" t="str">
            <v>Gastos Financieros</v>
          </cell>
        </row>
        <row r="274">
          <cell r="C274">
            <v>44201</v>
          </cell>
          <cell r="E274">
            <v>-610</v>
          </cell>
          <cell r="H274" t="str">
            <v>Honorarios Profesionales</v>
          </cell>
        </row>
        <row r="275">
          <cell r="C275">
            <v>44201</v>
          </cell>
          <cell r="E275">
            <v>9900</v>
          </cell>
          <cell r="H275" t="str">
            <v>TI</v>
          </cell>
        </row>
        <row r="276">
          <cell r="C276">
            <v>44201</v>
          </cell>
          <cell r="E276">
            <v>-647.39</v>
          </cell>
          <cell r="H276" t="str">
            <v>Sueldos &amp; Jornales</v>
          </cell>
        </row>
        <row r="277">
          <cell r="C277">
            <v>44201</v>
          </cell>
          <cell r="E277">
            <v>-647.39</v>
          </cell>
          <cell r="H277" t="str">
            <v>Sueldos &amp; Jornales</v>
          </cell>
        </row>
        <row r="278">
          <cell r="C278">
            <v>44201</v>
          </cell>
          <cell r="E278">
            <v>-589.66</v>
          </cell>
          <cell r="H278" t="str">
            <v>Sueldos &amp; Jornales</v>
          </cell>
        </row>
        <row r="279">
          <cell r="C279">
            <v>44201</v>
          </cell>
          <cell r="E279">
            <v>-647.39</v>
          </cell>
          <cell r="H279" t="str">
            <v>Sueldos &amp; Jornales</v>
          </cell>
        </row>
        <row r="280">
          <cell r="C280">
            <v>44201</v>
          </cell>
          <cell r="E280">
            <v>-647.39</v>
          </cell>
          <cell r="H280" t="str">
            <v>Sueldos &amp; Jornales</v>
          </cell>
        </row>
        <row r="281">
          <cell r="C281">
            <v>44203</v>
          </cell>
          <cell r="E281">
            <v>-100</v>
          </cell>
          <cell r="H281" t="str">
            <v>Gastos Financieros</v>
          </cell>
        </row>
        <row r="282">
          <cell r="C282">
            <v>44203</v>
          </cell>
          <cell r="E282">
            <v>37200</v>
          </cell>
          <cell r="H282" t="str">
            <v>TI</v>
          </cell>
        </row>
        <row r="283">
          <cell r="C283">
            <v>44203</v>
          </cell>
          <cell r="E283">
            <v>-1834.2514837998247</v>
          </cell>
          <cell r="H283" t="str">
            <v>Alquiler</v>
          </cell>
        </row>
        <row r="284">
          <cell r="C284">
            <v>44203</v>
          </cell>
          <cell r="E284">
            <v>-85.09</v>
          </cell>
          <cell r="H284" t="str">
            <v>Gastos Financieros</v>
          </cell>
        </row>
        <row r="285">
          <cell r="C285">
            <v>44203</v>
          </cell>
          <cell r="E285">
            <v>-1000</v>
          </cell>
          <cell r="H285" t="str">
            <v>Gastos Financieros</v>
          </cell>
        </row>
        <row r="286">
          <cell r="C286">
            <v>44203</v>
          </cell>
          <cell r="E286">
            <v>21272</v>
          </cell>
          <cell r="H286" t="str">
            <v>TI</v>
          </cell>
        </row>
        <row r="287">
          <cell r="C287">
            <v>44203</v>
          </cell>
          <cell r="E287">
            <v>-1737.7485162001751</v>
          </cell>
          <cell r="H287" t="str">
            <v>Otros Gastos Corporativos</v>
          </cell>
        </row>
        <row r="288">
          <cell r="C288">
            <v>44203</v>
          </cell>
          <cell r="E288">
            <v>-365.24038461538458</v>
          </cell>
          <cell r="H288" t="str">
            <v>Otros Gastos Corporativos</v>
          </cell>
        </row>
        <row r="289">
          <cell r="C289">
            <v>44203</v>
          </cell>
          <cell r="E289">
            <v>-9.5673076923076916</v>
          </cell>
          <cell r="H289" t="str">
            <v>Mantenimiento &amp; Limpieza</v>
          </cell>
        </row>
        <row r="290">
          <cell r="C290">
            <v>44203</v>
          </cell>
          <cell r="E290">
            <v>-31.009615384615383</v>
          </cell>
          <cell r="H290" t="str">
            <v>Otros Gastos Operativos</v>
          </cell>
        </row>
        <row r="291">
          <cell r="C291">
            <v>44204</v>
          </cell>
          <cell r="E291">
            <v>-610</v>
          </cell>
          <cell r="H291" t="str">
            <v>Gastos Financieros</v>
          </cell>
        </row>
        <row r="292">
          <cell r="C292">
            <v>44204</v>
          </cell>
          <cell r="E292">
            <v>-500</v>
          </cell>
          <cell r="H292" t="str">
            <v>Sueldos &amp; Jornales</v>
          </cell>
        </row>
        <row r="293">
          <cell r="C293">
            <v>44204</v>
          </cell>
          <cell r="E293">
            <v>-1516</v>
          </cell>
          <cell r="H293" t="str">
            <v>Reestructuración Sueldos</v>
          </cell>
        </row>
        <row r="294">
          <cell r="C294">
            <v>44204</v>
          </cell>
          <cell r="E294">
            <v>-235</v>
          </cell>
          <cell r="H294" t="str">
            <v>Sueldos &amp; Jornales</v>
          </cell>
        </row>
        <row r="295">
          <cell r="C295">
            <v>44204</v>
          </cell>
          <cell r="E295">
            <v>-2500</v>
          </cell>
          <cell r="H295" t="str">
            <v>Honorarios Profesionales</v>
          </cell>
        </row>
        <row r="296">
          <cell r="C296">
            <v>44204</v>
          </cell>
          <cell r="E296">
            <v>-2093</v>
          </cell>
          <cell r="H296" t="str">
            <v>Sueldos &amp; Jornales</v>
          </cell>
        </row>
        <row r="297">
          <cell r="C297">
            <v>44204</v>
          </cell>
          <cell r="E297">
            <v>-1350</v>
          </cell>
          <cell r="H297" t="str">
            <v>Sueldos &amp; Jornales</v>
          </cell>
        </row>
        <row r="298">
          <cell r="C298">
            <v>44204</v>
          </cell>
          <cell r="E298">
            <v>-1.4849603852054492</v>
          </cell>
          <cell r="H298" t="str">
            <v>Gastos Financieros</v>
          </cell>
        </row>
        <row r="299">
          <cell r="C299">
            <v>44204</v>
          </cell>
          <cell r="E299">
            <v>-1.4849603852054492</v>
          </cell>
          <cell r="H299" t="str">
            <v>Gastos Financieros</v>
          </cell>
        </row>
        <row r="300">
          <cell r="C300">
            <v>44204</v>
          </cell>
          <cell r="E300">
            <v>-1.4849603852054492</v>
          </cell>
          <cell r="H300" t="str">
            <v>Gastos Financieros</v>
          </cell>
        </row>
        <row r="301">
          <cell r="C301">
            <v>44204</v>
          </cell>
          <cell r="E301">
            <v>-1.4849603852054492</v>
          </cell>
          <cell r="H301" t="str">
            <v>Gastos Financieros</v>
          </cell>
        </row>
        <row r="302">
          <cell r="C302">
            <v>44204</v>
          </cell>
          <cell r="E302">
            <v>-0.74</v>
          </cell>
          <cell r="H302" t="str">
            <v>Gastos Financieros</v>
          </cell>
        </row>
        <row r="303">
          <cell r="C303">
            <v>44204</v>
          </cell>
          <cell r="E303">
            <v>-0.74</v>
          </cell>
          <cell r="H303" t="str">
            <v>Gastos Financieros</v>
          </cell>
        </row>
        <row r="304">
          <cell r="C304">
            <v>44204</v>
          </cell>
          <cell r="E304">
            <v>-0.74</v>
          </cell>
          <cell r="H304" t="str">
            <v>Gastos Financieros</v>
          </cell>
        </row>
        <row r="305">
          <cell r="C305">
            <v>44204</v>
          </cell>
          <cell r="E305">
            <v>-0.74</v>
          </cell>
          <cell r="H305" t="str">
            <v>Gastos Financieros</v>
          </cell>
        </row>
        <row r="306">
          <cell r="C306">
            <v>44204</v>
          </cell>
          <cell r="E306">
            <v>-0.74</v>
          </cell>
          <cell r="H306" t="str">
            <v>Gastos Financieros</v>
          </cell>
        </row>
        <row r="307">
          <cell r="C307">
            <v>44204</v>
          </cell>
          <cell r="E307">
            <v>-0.74</v>
          </cell>
          <cell r="H307" t="str">
            <v>Gastos Financieros</v>
          </cell>
        </row>
        <row r="308">
          <cell r="C308">
            <v>44204</v>
          </cell>
          <cell r="E308">
            <v>-0.74</v>
          </cell>
          <cell r="H308" t="str">
            <v>Gastos Financieros</v>
          </cell>
        </row>
        <row r="309">
          <cell r="C309">
            <v>44204</v>
          </cell>
          <cell r="E309">
            <v>-0.74</v>
          </cell>
          <cell r="H309" t="str">
            <v>Gastos Financieros</v>
          </cell>
        </row>
        <row r="310">
          <cell r="C310">
            <v>44204</v>
          </cell>
          <cell r="E310">
            <v>-0.74</v>
          </cell>
          <cell r="H310" t="str">
            <v>Gastos Financieros</v>
          </cell>
        </row>
        <row r="311">
          <cell r="C311">
            <v>44204</v>
          </cell>
          <cell r="E311">
            <v>-1.51</v>
          </cell>
          <cell r="H311" t="str">
            <v>Gastos Financieros</v>
          </cell>
        </row>
        <row r="312">
          <cell r="C312">
            <v>44204</v>
          </cell>
          <cell r="E312">
            <v>-1776</v>
          </cell>
          <cell r="H312" t="str">
            <v>Sueldos &amp; Jornales</v>
          </cell>
        </row>
        <row r="313">
          <cell r="C313">
            <v>44204</v>
          </cell>
          <cell r="E313">
            <v>-372</v>
          </cell>
          <cell r="H313" t="str">
            <v>Reestructuración Sueldos</v>
          </cell>
        </row>
        <row r="314">
          <cell r="C314">
            <v>44204</v>
          </cell>
          <cell r="E314">
            <v>-1550</v>
          </cell>
          <cell r="H314" t="str">
            <v>Sueldos &amp; Jornales</v>
          </cell>
        </row>
        <row r="315">
          <cell r="C315">
            <v>44204</v>
          </cell>
          <cell r="E315">
            <v>-726</v>
          </cell>
          <cell r="H315" t="str">
            <v>Sueldos &amp; Jornales</v>
          </cell>
        </row>
        <row r="316">
          <cell r="C316">
            <v>44204</v>
          </cell>
          <cell r="E316">
            <v>-549</v>
          </cell>
          <cell r="H316" t="str">
            <v>Sueldos &amp; Jornales</v>
          </cell>
        </row>
        <row r="317">
          <cell r="C317">
            <v>44204</v>
          </cell>
          <cell r="E317">
            <v>-1155</v>
          </cell>
          <cell r="H317" t="str">
            <v>Sueldos &amp; Jornales</v>
          </cell>
        </row>
        <row r="318">
          <cell r="C318">
            <v>44204</v>
          </cell>
          <cell r="E318">
            <v>-897</v>
          </cell>
          <cell r="H318" t="str">
            <v>Sueldos &amp; Jornales</v>
          </cell>
        </row>
        <row r="319">
          <cell r="C319">
            <v>44204</v>
          </cell>
          <cell r="E319">
            <v>-381</v>
          </cell>
          <cell r="H319" t="str">
            <v>Sueldos &amp; Jornales</v>
          </cell>
        </row>
        <row r="320">
          <cell r="C320">
            <v>44204</v>
          </cell>
          <cell r="E320">
            <v>-1051</v>
          </cell>
          <cell r="H320" t="str">
            <v>Sueldos &amp; Jornales</v>
          </cell>
        </row>
        <row r="321">
          <cell r="C321">
            <v>44204</v>
          </cell>
          <cell r="E321">
            <v>-2161</v>
          </cell>
          <cell r="H321" t="str">
            <v>Sueldos &amp; Jornales</v>
          </cell>
        </row>
        <row r="322">
          <cell r="C322">
            <v>44204</v>
          </cell>
          <cell r="E322">
            <v>-289.97538862497925</v>
          </cell>
          <cell r="H322" t="str">
            <v>Sueldos &amp; Jornales</v>
          </cell>
        </row>
        <row r="323">
          <cell r="C323">
            <v>44204</v>
          </cell>
          <cell r="E323">
            <v>-131.28844550008318</v>
          </cell>
          <cell r="H323" t="str">
            <v>Sueldos &amp; Jornales</v>
          </cell>
        </row>
        <row r="324">
          <cell r="C324">
            <v>44204</v>
          </cell>
          <cell r="E324">
            <v>-289.97538862497925</v>
          </cell>
          <cell r="H324" t="str">
            <v>Sueldos &amp; Jornales</v>
          </cell>
        </row>
        <row r="325">
          <cell r="C325">
            <v>44204</v>
          </cell>
          <cell r="E325">
            <v>-289.97538862497925</v>
          </cell>
          <cell r="H325" t="str">
            <v>Sueldos &amp; Jornales</v>
          </cell>
        </row>
        <row r="326">
          <cell r="C326">
            <v>44204</v>
          </cell>
          <cell r="E326">
            <v>1291.19</v>
          </cell>
          <cell r="H326" t="str">
            <v>TI</v>
          </cell>
        </row>
        <row r="327">
          <cell r="C327">
            <v>44204</v>
          </cell>
          <cell r="E327">
            <v>-1291.19</v>
          </cell>
          <cell r="H327" t="str">
            <v>TI</v>
          </cell>
        </row>
        <row r="328">
          <cell r="C328">
            <v>44204</v>
          </cell>
          <cell r="E328">
            <v>1.5</v>
          </cell>
          <cell r="H328" t="str">
            <v>Gastos Financieros</v>
          </cell>
        </row>
        <row r="329">
          <cell r="C329">
            <v>44204</v>
          </cell>
          <cell r="E329">
            <v>-3244.52</v>
          </cell>
          <cell r="H329" t="str">
            <v>Gastos Laboratorio</v>
          </cell>
        </row>
        <row r="330">
          <cell r="C330">
            <v>44204</v>
          </cell>
          <cell r="E330">
            <v>-78.522050059594747</v>
          </cell>
          <cell r="H330" t="str">
            <v>Mantenimiento &amp; Limpieza</v>
          </cell>
        </row>
        <row r="331">
          <cell r="C331">
            <v>44204</v>
          </cell>
          <cell r="E331">
            <v>-2639.25</v>
          </cell>
          <cell r="H331" t="str">
            <v>Reestructuración Sueldos</v>
          </cell>
        </row>
        <row r="332">
          <cell r="C332">
            <v>44204</v>
          </cell>
          <cell r="E332">
            <v>-1.9466030989272942</v>
          </cell>
          <cell r="H332" t="str">
            <v>Gastos Financieros</v>
          </cell>
        </row>
        <row r="333">
          <cell r="C333">
            <v>44204</v>
          </cell>
          <cell r="E333">
            <v>-289.63051251489867</v>
          </cell>
          <cell r="H333" t="str">
            <v>Sueldos &amp; Jornales</v>
          </cell>
        </row>
        <row r="334">
          <cell r="C334">
            <v>44204</v>
          </cell>
          <cell r="E334">
            <v>-400</v>
          </cell>
          <cell r="H334" t="str">
            <v>TI</v>
          </cell>
        </row>
        <row r="335">
          <cell r="C335">
            <v>44204</v>
          </cell>
          <cell r="E335">
            <v>400</v>
          </cell>
          <cell r="H335" t="str">
            <v>TI</v>
          </cell>
        </row>
        <row r="336">
          <cell r="C336">
            <v>44207</v>
          </cell>
          <cell r="E336">
            <v>-880.6</v>
          </cell>
          <cell r="H336" t="str">
            <v>Reestructuración Sueldos</v>
          </cell>
        </row>
        <row r="337">
          <cell r="C337">
            <v>44207</v>
          </cell>
          <cell r="E337">
            <v>-1.5</v>
          </cell>
          <cell r="H337" t="str">
            <v>Gastos Financieros</v>
          </cell>
        </row>
        <row r="338">
          <cell r="C338">
            <v>44207</v>
          </cell>
          <cell r="E338">
            <v>-75.298329355608601</v>
          </cell>
          <cell r="H338" t="str">
            <v>Otros Gastos Corporativos</v>
          </cell>
        </row>
        <row r="339">
          <cell r="C339">
            <v>44207</v>
          </cell>
          <cell r="E339">
            <v>-10813.532219570407</v>
          </cell>
          <cell r="H339" t="str">
            <v>Energia Electrica</v>
          </cell>
        </row>
        <row r="340">
          <cell r="C340">
            <v>44207</v>
          </cell>
          <cell r="E340">
            <v>12000</v>
          </cell>
          <cell r="H340" t="str">
            <v>TI</v>
          </cell>
        </row>
        <row r="341">
          <cell r="C341">
            <v>44207</v>
          </cell>
          <cell r="E341">
            <v>-12000</v>
          </cell>
          <cell r="H341" t="str">
            <v>TI</v>
          </cell>
        </row>
        <row r="342">
          <cell r="C342">
            <v>44207</v>
          </cell>
          <cell r="E342">
            <v>-2.4026221692491059</v>
          </cell>
          <cell r="H342" t="str">
            <v>Mantenimiento &amp; Limpieza</v>
          </cell>
        </row>
        <row r="343">
          <cell r="C343">
            <v>44208</v>
          </cell>
          <cell r="E343">
            <v>-1307.1428571428571</v>
          </cell>
          <cell r="H343" t="str">
            <v>Honorarios Profesionales</v>
          </cell>
        </row>
        <row r="344">
          <cell r="C344">
            <v>44208</v>
          </cell>
          <cell r="E344">
            <v>-0.72666666666666668</v>
          </cell>
          <cell r="H344" t="str">
            <v>Gastos Financieros</v>
          </cell>
        </row>
        <row r="345">
          <cell r="C345">
            <v>44208</v>
          </cell>
          <cell r="E345">
            <v>-0.72666666666666668</v>
          </cell>
          <cell r="H345" t="str">
            <v>Gastos Financieros</v>
          </cell>
        </row>
        <row r="346">
          <cell r="C346">
            <v>44208</v>
          </cell>
          <cell r="E346">
            <v>-1.480952380952381</v>
          </cell>
          <cell r="H346" t="str">
            <v>Gastos Financieros</v>
          </cell>
        </row>
        <row r="347">
          <cell r="C347">
            <v>44208</v>
          </cell>
          <cell r="E347">
            <v>-1045.7142857142858</v>
          </cell>
          <cell r="H347" t="str">
            <v>Honorarios Profesionales</v>
          </cell>
        </row>
        <row r="348">
          <cell r="C348">
            <v>44208</v>
          </cell>
          <cell r="E348">
            <v>-14.19047619047619</v>
          </cell>
          <cell r="H348" t="str">
            <v>Otros Gastos Corporativos</v>
          </cell>
        </row>
        <row r="349">
          <cell r="C349">
            <v>44208</v>
          </cell>
          <cell r="E349">
            <v>1000</v>
          </cell>
          <cell r="H349" t="str">
            <v>TI</v>
          </cell>
        </row>
        <row r="350">
          <cell r="C350">
            <v>44208</v>
          </cell>
          <cell r="E350">
            <v>-1000</v>
          </cell>
          <cell r="H350" t="str">
            <v>TI</v>
          </cell>
        </row>
        <row r="351">
          <cell r="C351">
            <v>44209</v>
          </cell>
          <cell r="E351">
            <v>-234.14403405731403</v>
          </cell>
          <cell r="H351" t="str">
            <v>GruneLabs Portugal</v>
          </cell>
        </row>
        <row r="352">
          <cell r="C352">
            <v>44209</v>
          </cell>
          <cell r="E352">
            <v>-19512.002838109504</v>
          </cell>
          <cell r="H352" t="str">
            <v>GruneLabs Portugal</v>
          </cell>
        </row>
        <row r="353">
          <cell r="C353">
            <v>44209</v>
          </cell>
          <cell r="E353">
            <v>-610.13</v>
          </cell>
          <cell r="H353" t="str">
            <v>Gastos Laboratorio</v>
          </cell>
        </row>
        <row r="354">
          <cell r="C354">
            <v>44210</v>
          </cell>
          <cell r="E354">
            <v>-10027.449963538176</v>
          </cell>
          <cell r="H354" t="str">
            <v>TI</v>
          </cell>
        </row>
        <row r="355">
          <cell r="C355">
            <v>44210</v>
          </cell>
          <cell r="E355">
            <v>-23346.745535890259</v>
          </cell>
          <cell r="H355" t="str">
            <v>TI</v>
          </cell>
        </row>
        <row r="356">
          <cell r="C356">
            <v>44210</v>
          </cell>
          <cell r="E356">
            <v>-26.072913792423822</v>
          </cell>
          <cell r="H356" t="str">
            <v>Gastos Financieros</v>
          </cell>
        </row>
        <row r="357">
          <cell r="C357">
            <v>44210</v>
          </cell>
          <cell r="E357">
            <v>-14.999852181796681</v>
          </cell>
          <cell r="H357" t="str">
            <v>Gastos Financieros</v>
          </cell>
        </row>
        <row r="358">
          <cell r="C358">
            <v>44210</v>
          </cell>
          <cell r="E358">
            <v>-31.707004611927943</v>
          </cell>
          <cell r="H358" t="str">
            <v>Gastos Financieros</v>
          </cell>
        </row>
        <row r="359">
          <cell r="C359">
            <v>44210</v>
          </cell>
          <cell r="E359">
            <v>-60.694523828294372</v>
          </cell>
          <cell r="H359" t="str">
            <v>Gastos Financieros</v>
          </cell>
        </row>
        <row r="360">
          <cell r="C360">
            <v>44210</v>
          </cell>
          <cell r="E360">
            <v>-14.999852181796681</v>
          </cell>
          <cell r="H360" t="str">
            <v>Gastos Financieros</v>
          </cell>
        </row>
        <row r="361">
          <cell r="C361">
            <v>44210</v>
          </cell>
          <cell r="E361">
            <v>-36.426470298395678</v>
          </cell>
          <cell r="H361" t="str">
            <v>Gastos Financieros</v>
          </cell>
        </row>
        <row r="362">
          <cell r="C362">
            <v>44210</v>
          </cell>
          <cell r="E362">
            <v>-25.043180580409242</v>
          </cell>
          <cell r="H362" t="str">
            <v>Gastos Financieros</v>
          </cell>
        </row>
        <row r="363">
          <cell r="C363">
            <v>44210</v>
          </cell>
          <cell r="E363">
            <v>-14.809188516299695</v>
          </cell>
          <cell r="H363" t="str">
            <v>Gastos Financieros</v>
          </cell>
        </row>
        <row r="364">
          <cell r="C364">
            <v>44210</v>
          </cell>
          <cell r="E364">
            <v>-31.303975725511549</v>
          </cell>
          <cell r="H364" t="str">
            <v>Gastos Financieros</v>
          </cell>
        </row>
        <row r="365">
          <cell r="C365">
            <v>44210</v>
          </cell>
          <cell r="E365">
            <v>-4952</v>
          </cell>
          <cell r="H365" t="str">
            <v>Honorarios Profesionales</v>
          </cell>
        </row>
        <row r="366">
          <cell r="C366">
            <v>44210</v>
          </cell>
          <cell r="E366">
            <v>-788.13</v>
          </cell>
          <cell r="H366" t="str">
            <v>Gastos Laboratorio</v>
          </cell>
        </row>
        <row r="367">
          <cell r="C367">
            <v>44210</v>
          </cell>
          <cell r="E367">
            <v>-1.51</v>
          </cell>
          <cell r="H367" t="str">
            <v>Gastos Financieros</v>
          </cell>
        </row>
        <row r="368">
          <cell r="C368">
            <v>44210</v>
          </cell>
          <cell r="E368">
            <v>-1.51</v>
          </cell>
          <cell r="H368" t="str">
            <v>Gastos Financieros</v>
          </cell>
        </row>
        <row r="369">
          <cell r="C369">
            <v>44210</v>
          </cell>
          <cell r="E369">
            <v>-1.51</v>
          </cell>
          <cell r="H369" t="str">
            <v>Gastos Financieros</v>
          </cell>
        </row>
        <row r="370">
          <cell r="C370">
            <v>44210</v>
          </cell>
          <cell r="E370">
            <v>-1.51</v>
          </cell>
          <cell r="H370" t="str">
            <v>Gastos Financieros</v>
          </cell>
        </row>
        <row r="371">
          <cell r="C371">
            <v>44210</v>
          </cell>
          <cell r="E371">
            <v>-1.51</v>
          </cell>
          <cell r="H371" t="str">
            <v>Gastos Financieros</v>
          </cell>
        </row>
        <row r="372">
          <cell r="C372">
            <v>44210</v>
          </cell>
          <cell r="E372">
            <v>-1.51</v>
          </cell>
          <cell r="H372" t="str">
            <v>Gastos Financieros</v>
          </cell>
        </row>
        <row r="373">
          <cell r="C373">
            <v>44210</v>
          </cell>
          <cell r="E373">
            <v>-1.51</v>
          </cell>
          <cell r="H373" t="str">
            <v>Gastos Financieros</v>
          </cell>
        </row>
        <row r="374">
          <cell r="C374">
            <v>44210</v>
          </cell>
          <cell r="E374">
            <v>-842</v>
          </cell>
          <cell r="H374" t="str">
            <v>Mantenimiento &amp; Limpieza</v>
          </cell>
        </row>
        <row r="375">
          <cell r="C375">
            <v>44210</v>
          </cell>
          <cell r="E375">
            <v>-961.95</v>
          </cell>
          <cell r="H375" t="str">
            <v>Mantenimiento &amp; Limpieza</v>
          </cell>
        </row>
        <row r="376">
          <cell r="C376">
            <v>44210</v>
          </cell>
          <cell r="E376">
            <v>-1074</v>
          </cell>
          <cell r="H376" t="str">
            <v>Honorarios Profesionales</v>
          </cell>
        </row>
        <row r="377">
          <cell r="C377">
            <v>44210</v>
          </cell>
          <cell r="E377">
            <v>-976</v>
          </cell>
          <cell r="H377" t="str">
            <v>Otros Gastos Operativos</v>
          </cell>
        </row>
        <row r="378">
          <cell r="C378">
            <v>44210</v>
          </cell>
          <cell r="E378">
            <v>-341.6</v>
          </cell>
          <cell r="H378" t="str">
            <v>Otros Gastos Corporativos</v>
          </cell>
        </row>
        <row r="379">
          <cell r="C379">
            <v>44210</v>
          </cell>
          <cell r="E379">
            <v>-1147.2</v>
          </cell>
          <cell r="H379" t="str">
            <v>Gastos Laboratorio</v>
          </cell>
        </row>
        <row r="380">
          <cell r="C380">
            <v>44210</v>
          </cell>
          <cell r="E380">
            <v>-34.326579261025024</v>
          </cell>
          <cell r="H380" t="str">
            <v>Mantenimiento &amp; Limpieza</v>
          </cell>
        </row>
        <row r="381">
          <cell r="C381">
            <v>44210</v>
          </cell>
          <cell r="E381">
            <v>-0.79785458879618587</v>
          </cell>
          <cell r="H381" t="str">
            <v>Gastos Financieros</v>
          </cell>
        </row>
        <row r="382">
          <cell r="C382">
            <v>44211</v>
          </cell>
          <cell r="E382">
            <v>-8.3393070489844678</v>
          </cell>
          <cell r="H382" t="str">
            <v>Otros Gastos Corporativos</v>
          </cell>
        </row>
        <row r="383">
          <cell r="C383">
            <v>44211</v>
          </cell>
          <cell r="E383">
            <v>-1.4860215053763439</v>
          </cell>
          <cell r="H383" t="str">
            <v>Gastos Financieros</v>
          </cell>
        </row>
        <row r="384">
          <cell r="C384">
            <v>44211</v>
          </cell>
          <cell r="E384">
            <v>-1.4860215053763439</v>
          </cell>
          <cell r="H384" t="str">
            <v>Gastos Financieros</v>
          </cell>
        </row>
        <row r="385">
          <cell r="C385">
            <v>44211</v>
          </cell>
          <cell r="E385">
            <v>-180.26284348864993</v>
          </cell>
          <cell r="H385" t="str">
            <v>Otros Gastos Operativos</v>
          </cell>
        </row>
        <row r="386">
          <cell r="C386">
            <v>44211</v>
          </cell>
          <cell r="E386">
            <v>-263.89653524492235</v>
          </cell>
          <cell r="H386" t="str">
            <v>Mantenimiento &amp; Limpieza</v>
          </cell>
        </row>
        <row r="387">
          <cell r="C387">
            <v>44211</v>
          </cell>
          <cell r="E387">
            <v>1000</v>
          </cell>
          <cell r="H387" t="str">
            <v>TI</v>
          </cell>
        </row>
        <row r="388">
          <cell r="C388">
            <v>44211</v>
          </cell>
          <cell r="E388">
            <v>-1000</v>
          </cell>
          <cell r="H388" t="str">
            <v>TI</v>
          </cell>
        </row>
        <row r="389">
          <cell r="C389">
            <v>44211</v>
          </cell>
          <cell r="E389">
            <v>-70.728793309438473</v>
          </cell>
          <cell r="H389" t="str">
            <v>Energia Electrica</v>
          </cell>
        </row>
        <row r="390">
          <cell r="C390">
            <v>44211</v>
          </cell>
          <cell r="E390">
            <v>-46.284348864994023</v>
          </cell>
          <cell r="H390" t="str">
            <v>Energia Electrica</v>
          </cell>
        </row>
        <row r="391">
          <cell r="C391">
            <v>44211</v>
          </cell>
          <cell r="E391">
            <v>-490.02762001089235</v>
          </cell>
          <cell r="H391" t="str">
            <v>Gastos Laboratorio</v>
          </cell>
        </row>
        <row r="392">
          <cell r="C392">
            <v>44211</v>
          </cell>
          <cell r="E392">
            <v>-11554.742919940867</v>
          </cell>
          <cell r="H392" t="str">
            <v>TI</v>
          </cell>
        </row>
        <row r="393">
          <cell r="C393">
            <v>44211</v>
          </cell>
          <cell r="E393">
            <v>-30.039776705827428</v>
          </cell>
          <cell r="H393" t="str">
            <v>Gastos Financieros</v>
          </cell>
        </row>
        <row r="394">
          <cell r="C394">
            <v>44211</v>
          </cell>
          <cell r="E394">
            <v>-14.809188516299695</v>
          </cell>
          <cell r="H394" t="str">
            <v>Gastos Financieros</v>
          </cell>
        </row>
        <row r="395">
          <cell r="C395">
            <v>44211</v>
          </cell>
          <cell r="E395">
            <v>-31.303975725511549</v>
          </cell>
          <cell r="H395" t="str">
            <v>Gastos Financieros</v>
          </cell>
        </row>
        <row r="396">
          <cell r="C396">
            <v>44211</v>
          </cell>
          <cell r="E396">
            <v>-27.020506634499394</v>
          </cell>
          <cell r="H396" t="str">
            <v>Gastos Financieros</v>
          </cell>
        </row>
        <row r="397">
          <cell r="C397">
            <v>44211</v>
          </cell>
          <cell r="E397">
            <v>-47.69</v>
          </cell>
          <cell r="H397" t="str">
            <v>Otros Gastos Corporativos</v>
          </cell>
        </row>
        <row r="398">
          <cell r="C398">
            <v>44211</v>
          </cell>
          <cell r="E398">
            <v>-32.264362336114417</v>
          </cell>
          <cell r="H398" t="str">
            <v>Otros Gastos Corporativos</v>
          </cell>
        </row>
        <row r="399">
          <cell r="C399">
            <v>44214</v>
          </cell>
          <cell r="E399">
            <v>-34.360812425328554</v>
          </cell>
          <cell r="H399" t="str">
            <v>Otros Gastos Corporativos</v>
          </cell>
        </row>
        <row r="400">
          <cell r="C400">
            <v>44214</v>
          </cell>
          <cell r="E400">
            <v>-1.4857825567502987</v>
          </cell>
          <cell r="H400" t="str">
            <v>Gastos Financieros</v>
          </cell>
        </row>
        <row r="401">
          <cell r="C401">
            <v>44214</v>
          </cell>
          <cell r="E401">
            <v>-5.7347670250896057</v>
          </cell>
          <cell r="H401" t="str">
            <v>Otros Gastos Corporativos</v>
          </cell>
        </row>
        <row r="402">
          <cell r="C402">
            <v>44214</v>
          </cell>
          <cell r="E402">
            <v>-19.070321811680571</v>
          </cell>
          <cell r="H402" t="str">
            <v>Otros Gastos Operativos</v>
          </cell>
        </row>
        <row r="403">
          <cell r="C403">
            <v>44214</v>
          </cell>
          <cell r="E403">
            <v>-1.9411203814064362</v>
          </cell>
          <cell r="H403" t="str">
            <v>Gastos Financieros</v>
          </cell>
        </row>
        <row r="404">
          <cell r="C404">
            <v>44214</v>
          </cell>
          <cell r="E404">
            <v>-32.181168057210961</v>
          </cell>
          <cell r="H404" t="str">
            <v>Sueldos &amp; Jornales</v>
          </cell>
        </row>
        <row r="405">
          <cell r="C405">
            <v>44215</v>
          </cell>
          <cell r="E405">
            <v>-18.116462976276061</v>
          </cell>
          <cell r="H405" t="str">
            <v>Mantenimiento &amp; Limpieza</v>
          </cell>
        </row>
        <row r="406">
          <cell r="C406">
            <v>44215</v>
          </cell>
          <cell r="E406">
            <v>-61.969805895039542</v>
          </cell>
          <cell r="H406" t="str">
            <v>Mantenimiento &amp; Limpieza</v>
          </cell>
        </row>
        <row r="407">
          <cell r="C407">
            <v>44215</v>
          </cell>
          <cell r="E407">
            <v>-41.217349628564584</v>
          </cell>
          <cell r="H407" t="str">
            <v>Otros Gastos Operativos</v>
          </cell>
        </row>
        <row r="408">
          <cell r="C408">
            <v>44215</v>
          </cell>
          <cell r="E408">
            <v>-200</v>
          </cell>
          <cell r="H408" t="str">
            <v>TI</v>
          </cell>
        </row>
        <row r="409">
          <cell r="C409">
            <v>44215</v>
          </cell>
          <cell r="E409">
            <v>200.00000000000003</v>
          </cell>
          <cell r="H409" t="str">
            <v>TI</v>
          </cell>
        </row>
        <row r="410">
          <cell r="C410">
            <v>44216</v>
          </cell>
          <cell r="E410">
            <v>-1500</v>
          </cell>
          <cell r="H410" t="str">
            <v>Gastos Laboratorio</v>
          </cell>
        </row>
        <row r="411">
          <cell r="C411">
            <v>44216</v>
          </cell>
          <cell r="E411">
            <v>-2866.9615650679507</v>
          </cell>
          <cell r="H411" t="str">
            <v>Convenio BPS ( deudas ant)</v>
          </cell>
        </row>
        <row r="412">
          <cell r="C412">
            <v>44216</v>
          </cell>
          <cell r="E412">
            <v>-1.6867456404471086</v>
          </cell>
          <cell r="H412" t="str">
            <v>Gastos Financieros</v>
          </cell>
        </row>
        <row r="413">
          <cell r="C413">
            <v>44216</v>
          </cell>
          <cell r="E413">
            <v>-1.52</v>
          </cell>
          <cell r="H413" t="str">
            <v>Gastos Financieros</v>
          </cell>
        </row>
        <row r="414">
          <cell r="C414">
            <v>44216</v>
          </cell>
          <cell r="E414">
            <v>-1550.5035806132519</v>
          </cell>
          <cell r="H414" t="str">
            <v>Otros Gastos Corporativos</v>
          </cell>
        </row>
        <row r="415">
          <cell r="C415">
            <v>44216</v>
          </cell>
          <cell r="E415">
            <v>3921.16</v>
          </cell>
          <cell r="H415" t="str">
            <v>TI</v>
          </cell>
        </row>
        <row r="416">
          <cell r="C416">
            <v>44216</v>
          </cell>
          <cell r="E416">
            <v>-3921.16</v>
          </cell>
          <cell r="H416" t="str">
            <v>TI</v>
          </cell>
        </row>
        <row r="417">
          <cell r="C417">
            <v>44216</v>
          </cell>
          <cell r="E417">
            <v>-44.46</v>
          </cell>
          <cell r="H417" t="str">
            <v>Mantenimiento &amp; Limpieza</v>
          </cell>
        </row>
        <row r="418">
          <cell r="C418">
            <v>44216</v>
          </cell>
          <cell r="E418">
            <v>-240.6</v>
          </cell>
          <cell r="H418" t="str">
            <v>Mantenimiento &amp; Limpieza</v>
          </cell>
        </row>
        <row r="419">
          <cell r="C419">
            <v>44216</v>
          </cell>
          <cell r="E419">
            <v>-2104.5</v>
          </cell>
          <cell r="H419" t="str">
            <v>Gastos Financieros</v>
          </cell>
        </row>
        <row r="420">
          <cell r="C420">
            <v>44216</v>
          </cell>
          <cell r="E420">
            <v>-341.94</v>
          </cell>
          <cell r="H420" t="str">
            <v>Mantenimiento &amp; Limpieza</v>
          </cell>
        </row>
        <row r="421">
          <cell r="C421">
            <v>44217</v>
          </cell>
          <cell r="E421">
            <v>164.57818177505359</v>
          </cell>
          <cell r="H421" t="str">
            <v>TI</v>
          </cell>
        </row>
        <row r="422">
          <cell r="C422">
            <v>44217</v>
          </cell>
          <cell r="E422">
            <v>-1.52</v>
          </cell>
          <cell r="H422" t="str">
            <v>Gastos Financieros</v>
          </cell>
        </row>
        <row r="423">
          <cell r="C423">
            <v>44217</v>
          </cell>
          <cell r="E423">
            <v>-91.76</v>
          </cell>
          <cell r="H423" t="str">
            <v>Mantenimiento &amp; Limpieza</v>
          </cell>
        </row>
        <row r="424">
          <cell r="C424">
            <v>44218</v>
          </cell>
          <cell r="E424">
            <v>-44.3</v>
          </cell>
          <cell r="H424" t="str">
            <v>Gastos Financieros</v>
          </cell>
        </row>
        <row r="425">
          <cell r="C425">
            <v>44218</v>
          </cell>
          <cell r="E425">
            <v>-164.57818177505359</v>
          </cell>
          <cell r="H425" t="str">
            <v>TI</v>
          </cell>
        </row>
        <row r="426">
          <cell r="C426">
            <v>44218</v>
          </cell>
          <cell r="E426">
            <v>22150</v>
          </cell>
          <cell r="H426" t="str">
            <v>TI</v>
          </cell>
        </row>
        <row r="427">
          <cell r="C427">
            <v>44218</v>
          </cell>
          <cell r="E427">
            <v>10027.449963538176</v>
          </cell>
          <cell r="H427" t="str">
            <v>TI</v>
          </cell>
        </row>
        <row r="428">
          <cell r="C428">
            <v>44218</v>
          </cell>
          <cell r="E428">
            <v>-159.01062812881861</v>
          </cell>
          <cell r="H428" t="str">
            <v>Gastos Financieros</v>
          </cell>
        </row>
        <row r="429">
          <cell r="C429">
            <v>44221</v>
          </cell>
          <cell r="E429">
            <v>-14233.759633836911</v>
          </cell>
          <cell r="H429" t="str">
            <v>Ap Sociales BPS, IRPF, DGI</v>
          </cell>
        </row>
        <row r="430">
          <cell r="C430">
            <v>44221</v>
          </cell>
          <cell r="E430">
            <v>-1255.4458358501795</v>
          </cell>
          <cell r="H430" t="str">
            <v>Ap Sociales BPS, IRPF, DGI</v>
          </cell>
        </row>
        <row r="431">
          <cell r="C431">
            <v>44221</v>
          </cell>
          <cell r="E431">
            <v>-1210.1650563126252</v>
          </cell>
          <cell r="H431" t="str">
            <v>Ap Sociales BPS, IRPF, DGI</v>
          </cell>
        </row>
        <row r="432">
          <cell r="C432">
            <v>44221</v>
          </cell>
          <cell r="E432">
            <v>-2.2000000000000002</v>
          </cell>
          <cell r="H432" t="str">
            <v>Gastos Financieros</v>
          </cell>
        </row>
        <row r="433">
          <cell r="C433">
            <v>44221</v>
          </cell>
          <cell r="E433">
            <v>-10</v>
          </cell>
          <cell r="H433" t="str">
            <v>Gastos Financieros</v>
          </cell>
        </row>
        <row r="434">
          <cell r="C434">
            <v>44221</v>
          </cell>
          <cell r="E434">
            <v>-610</v>
          </cell>
          <cell r="H434" t="str">
            <v>Gastos Financieros</v>
          </cell>
        </row>
        <row r="435">
          <cell r="C435">
            <v>44221</v>
          </cell>
          <cell r="E435">
            <v>-7252.1207864528051</v>
          </cell>
          <cell r="H435" t="str">
            <v>Ap Sociales BPS, IRPF, DGI</v>
          </cell>
        </row>
        <row r="436">
          <cell r="C436">
            <v>44221</v>
          </cell>
          <cell r="E436">
            <v>-207.59037016274729</v>
          </cell>
          <cell r="H436" t="str">
            <v>Ap Sociales BPS, IRPF, DGI</v>
          </cell>
        </row>
        <row r="437">
          <cell r="C437">
            <v>44221</v>
          </cell>
          <cell r="E437">
            <v>22953.759999999998</v>
          </cell>
          <cell r="H437" t="str">
            <v>TI</v>
          </cell>
        </row>
        <row r="438">
          <cell r="C438">
            <v>44221</v>
          </cell>
          <cell r="E438">
            <v>1205.31</v>
          </cell>
          <cell r="H438" t="str">
            <v>TI</v>
          </cell>
        </row>
        <row r="439">
          <cell r="C439">
            <v>44221</v>
          </cell>
          <cell r="E439">
            <v>-22953.759999999998</v>
          </cell>
          <cell r="H439" t="str">
            <v>TI</v>
          </cell>
        </row>
        <row r="440">
          <cell r="C440">
            <v>44221</v>
          </cell>
          <cell r="E440">
            <v>1600</v>
          </cell>
          <cell r="H440" t="str">
            <v>TI</v>
          </cell>
        </row>
        <row r="441">
          <cell r="C441">
            <v>44221</v>
          </cell>
          <cell r="E441">
            <v>-1205.31</v>
          </cell>
          <cell r="H441" t="str">
            <v>TI</v>
          </cell>
        </row>
        <row r="442">
          <cell r="C442">
            <v>44221</v>
          </cell>
          <cell r="E442">
            <v>-64.997091377141118</v>
          </cell>
          <cell r="H442" t="str">
            <v>Gastos Financieros</v>
          </cell>
        </row>
        <row r="443">
          <cell r="C443">
            <v>44221</v>
          </cell>
          <cell r="E443">
            <v>-14.857168257551306</v>
          </cell>
          <cell r="H443" t="str">
            <v>Gastos Financieros</v>
          </cell>
        </row>
        <row r="444">
          <cell r="C444">
            <v>44221</v>
          </cell>
          <cell r="E444">
            <v>-39.003086425718017</v>
          </cell>
          <cell r="H444" t="str">
            <v>Gastos Financieros</v>
          </cell>
        </row>
        <row r="445">
          <cell r="C445">
            <v>44221</v>
          </cell>
          <cell r="E445">
            <v>-25000</v>
          </cell>
          <cell r="H445" t="str">
            <v>TI</v>
          </cell>
        </row>
        <row r="446">
          <cell r="C446">
            <v>44221</v>
          </cell>
          <cell r="E446">
            <v>-1250</v>
          </cell>
          <cell r="H446" t="str">
            <v>Gastos Financieros</v>
          </cell>
        </row>
        <row r="447">
          <cell r="C447">
            <v>44221</v>
          </cell>
          <cell r="E447">
            <v>25000</v>
          </cell>
          <cell r="H447" t="str">
            <v>TI</v>
          </cell>
        </row>
        <row r="448">
          <cell r="C448">
            <v>44221</v>
          </cell>
          <cell r="E448">
            <v>-22150</v>
          </cell>
          <cell r="H448" t="str">
            <v>TI</v>
          </cell>
        </row>
        <row r="449">
          <cell r="C449">
            <v>44221</v>
          </cell>
          <cell r="E449">
            <v>-1600</v>
          </cell>
          <cell r="H449" t="str">
            <v>TI</v>
          </cell>
        </row>
        <row r="450">
          <cell r="C450">
            <v>44222</v>
          </cell>
          <cell r="E450">
            <v>-1.5029941666666666</v>
          </cell>
          <cell r="H450" t="str">
            <v>Gastos Financieros</v>
          </cell>
        </row>
        <row r="451">
          <cell r="C451">
            <v>44222</v>
          </cell>
          <cell r="E451">
            <v>-1.5030245614035087</v>
          </cell>
          <cell r="H451" t="str">
            <v>Gastos Financieros</v>
          </cell>
        </row>
        <row r="452">
          <cell r="C452">
            <v>44222</v>
          </cell>
          <cell r="E452">
            <v>-778.84</v>
          </cell>
          <cell r="H452" t="str">
            <v>Otros Gastos Corporativos</v>
          </cell>
        </row>
        <row r="453">
          <cell r="C453">
            <v>44222</v>
          </cell>
          <cell r="E453">
            <v>29.02</v>
          </cell>
          <cell r="H453" t="str">
            <v>TI</v>
          </cell>
        </row>
        <row r="454">
          <cell r="C454">
            <v>44222</v>
          </cell>
          <cell r="E454">
            <v>-24.18333333333333</v>
          </cell>
          <cell r="H454" t="str">
            <v>TI</v>
          </cell>
        </row>
        <row r="455">
          <cell r="C455">
            <v>44222</v>
          </cell>
          <cell r="E455">
            <v>778.84</v>
          </cell>
          <cell r="H455" t="str">
            <v>TI</v>
          </cell>
        </row>
        <row r="456">
          <cell r="C456">
            <v>44222</v>
          </cell>
          <cell r="E456">
            <v>-29.02</v>
          </cell>
          <cell r="H456" t="str">
            <v>TI</v>
          </cell>
        </row>
        <row r="457">
          <cell r="C457">
            <v>44222</v>
          </cell>
          <cell r="E457">
            <v>-778.84</v>
          </cell>
          <cell r="H457" t="str">
            <v>TI</v>
          </cell>
        </row>
        <row r="458">
          <cell r="C458">
            <v>44222</v>
          </cell>
          <cell r="E458">
            <v>-26.003092846976507</v>
          </cell>
          <cell r="H458" t="str">
            <v>Gastos Financieros</v>
          </cell>
        </row>
        <row r="459">
          <cell r="C459">
            <v>44222</v>
          </cell>
          <cell r="E459">
            <v>-14.848562767772103</v>
          </cell>
          <cell r="H459" t="str">
            <v>Gastos Financieros</v>
          </cell>
        </row>
        <row r="460">
          <cell r="C460">
            <v>44222</v>
          </cell>
          <cell r="E460">
            <v>-31.387205850575175</v>
          </cell>
          <cell r="H460" t="str">
            <v>Gastos Financieros</v>
          </cell>
        </row>
        <row r="461">
          <cell r="C461">
            <v>44222</v>
          </cell>
          <cell r="E461">
            <v>-10000</v>
          </cell>
          <cell r="H461" t="str">
            <v>TI</v>
          </cell>
        </row>
        <row r="462">
          <cell r="C462">
            <v>44222</v>
          </cell>
          <cell r="E462">
            <v>-500</v>
          </cell>
          <cell r="H462" t="str">
            <v>Gastos Financieros</v>
          </cell>
        </row>
        <row r="463">
          <cell r="C463">
            <v>44222</v>
          </cell>
          <cell r="E463">
            <v>-9500</v>
          </cell>
          <cell r="H463" t="str">
            <v>Gastos Cultivo</v>
          </cell>
        </row>
        <row r="464">
          <cell r="C464">
            <v>44222</v>
          </cell>
          <cell r="E464">
            <v>10000</v>
          </cell>
          <cell r="H464" t="str">
            <v>TI</v>
          </cell>
        </row>
        <row r="465">
          <cell r="C465">
            <v>44222</v>
          </cell>
          <cell r="E465">
            <v>23.923444976076556</v>
          </cell>
          <cell r="H465" t="str">
            <v>TI</v>
          </cell>
        </row>
        <row r="466">
          <cell r="C466">
            <v>44223</v>
          </cell>
          <cell r="E466">
            <v>-25.733740571666289</v>
          </cell>
          <cell r="H466" t="str">
            <v>Gastos Financieros</v>
          </cell>
        </row>
        <row r="467">
          <cell r="C467">
            <v>44223</v>
          </cell>
          <cell r="E467">
            <v>-14.811652271010544</v>
          </cell>
          <cell r="H467" t="str">
            <v>Gastos Financieros</v>
          </cell>
        </row>
        <row r="468">
          <cell r="C468">
            <v>44223</v>
          </cell>
          <cell r="E468">
            <v>-31.309183662298711</v>
          </cell>
          <cell r="H468" t="str">
            <v>Gastos Financieros</v>
          </cell>
        </row>
        <row r="469">
          <cell r="C469">
            <v>44223</v>
          </cell>
          <cell r="E469">
            <v>-281.60698096101538</v>
          </cell>
          <cell r="H469" t="str">
            <v>Gastos Financieros</v>
          </cell>
        </row>
        <row r="470">
          <cell r="C470">
            <v>44223</v>
          </cell>
          <cell r="E470">
            <v>-9900</v>
          </cell>
          <cell r="H470" t="str">
            <v>TI</v>
          </cell>
        </row>
        <row r="471">
          <cell r="C471">
            <v>44223</v>
          </cell>
          <cell r="E471">
            <v>23346.745535890259</v>
          </cell>
          <cell r="H471" t="str">
            <v>TI</v>
          </cell>
        </row>
        <row r="472">
          <cell r="C472">
            <v>44223</v>
          </cell>
          <cell r="E472">
            <v>-1.51</v>
          </cell>
          <cell r="H472" t="str">
            <v>Gastos Financieros</v>
          </cell>
        </row>
        <row r="473">
          <cell r="C473">
            <v>44223</v>
          </cell>
          <cell r="E473">
            <v>-770.72</v>
          </cell>
          <cell r="H473" t="str">
            <v>Gastos Laboratorio</v>
          </cell>
        </row>
        <row r="474">
          <cell r="C474">
            <v>44223</v>
          </cell>
          <cell r="E474">
            <v>-459</v>
          </cell>
          <cell r="H474" t="str">
            <v>Gastos Cultivo</v>
          </cell>
        </row>
        <row r="475">
          <cell r="C475">
            <v>44223</v>
          </cell>
          <cell r="E475">
            <v>9900</v>
          </cell>
          <cell r="H475" t="str">
            <v>TI</v>
          </cell>
        </row>
        <row r="476">
          <cell r="C476">
            <v>44224</v>
          </cell>
          <cell r="E476">
            <v>-9800</v>
          </cell>
          <cell r="H476" t="str">
            <v>TI</v>
          </cell>
        </row>
        <row r="477">
          <cell r="C477">
            <v>44224</v>
          </cell>
          <cell r="E477">
            <v>-0.74247894103489775</v>
          </cell>
          <cell r="H477" t="str">
            <v>Gastos Financieros</v>
          </cell>
        </row>
        <row r="478">
          <cell r="C478">
            <v>44224</v>
          </cell>
          <cell r="E478">
            <v>-212.20216606498195</v>
          </cell>
          <cell r="H478" t="str">
            <v>Otros Gastos Corporativos</v>
          </cell>
        </row>
        <row r="479">
          <cell r="C479">
            <v>44224</v>
          </cell>
          <cell r="E479">
            <v>-300</v>
          </cell>
          <cell r="H479" t="str">
            <v>TI</v>
          </cell>
        </row>
        <row r="480">
          <cell r="C480">
            <v>44224</v>
          </cell>
          <cell r="E480">
            <v>300</v>
          </cell>
          <cell r="H480" t="str">
            <v>TI</v>
          </cell>
        </row>
        <row r="481">
          <cell r="C481">
            <v>44224</v>
          </cell>
          <cell r="E481">
            <v>-1771.78</v>
          </cell>
          <cell r="H481" t="str">
            <v>Gastos Laboratorio</v>
          </cell>
        </row>
        <row r="482">
          <cell r="C482">
            <v>44224</v>
          </cell>
          <cell r="E482">
            <v>-146.59</v>
          </cell>
          <cell r="H482" t="str">
            <v>Mantenimiento &amp; Limpieza</v>
          </cell>
        </row>
        <row r="483">
          <cell r="C483">
            <v>44224</v>
          </cell>
          <cell r="E483">
            <v>-1.51</v>
          </cell>
          <cell r="H483" t="str">
            <v>Gastos Financieros</v>
          </cell>
        </row>
        <row r="484">
          <cell r="C484">
            <v>44224</v>
          </cell>
          <cell r="E484">
            <v>-1.51</v>
          </cell>
          <cell r="H484" t="str">
            <v>Gastos Financieros</v>
          </cell>
        </row>
        <row r="485">
          <cell r="C485">
            <v>44224</v>
          </cell>
          <cell r="E485">
            <v>-215.57</v>
          </cell>
          <cell r="H485" t="str">
            <v>Mantenimiento &amp; Limpieza</v>
          </cell>
        </row>
        <row r="486">
          <cell r="C486">
            <v>44224</v>
          </cell>
          <cell r="E486">
            <v>-61.722488038277518</v>
          </cell>
          <cell r="H486" t="str">
            <v>Otros Gastos Operativos</v>
          </cell>
        </row>
        <row r="487">
          <cell r="C487">
            <v>44224</v>
          </cell>
          <cell r="E487">
            <v>-90</v>
          </cell>
          <cell r="H487" t="str">
            <v>TI</v>
          </cell>
        </row>
        <row r="488">
          <cell r="C488">
            <v>44224</v>
          </cell>
          <cell r="E488">
            <v>90</v>
          </cell>
          <cell r="H488" t="str">
            <v>TI</v>
          </cell>
        </row>
        <row r="489">
          <cell r="C489">
            <v>44224</v>
          </cell>
          <cell r="E489">
            <v>9800</v>
          </cell>
          <cell r="H489" t="str">
            <v>TI</v>
          </cell>
        </row>
        <row r="490">
          <cell r="C490">
            <v>44225</v>
          </cell>
          <cell r="E490">
            <v>-1.490165</v>
          </cell>
          <cell r="H490" t="str">
            <v>Gastos Financieros</v>
          </cell>
        </row>
        <row r="491">
          <cell r="C491">
            <v>44225</v>
          </cell>
          <cell r="E491">
            <v>-50.839230769230767</v>
          </cell>
          <cell r="H491" t="str">
            <v>Otros Gastos Corporativos</v>
          </cell>
        </row>
        <row r="492">
          <cell r="C492">
            <v>44225</v>
          </cell>
          <cell r="E492">
            <v>-23.98076923076923</v>
          </cell>
          <cell r="H492" t="str">
            <v>Otros Gastos Operativos</v>
          </cell>
        </row>
        <row r="493">
          <cell r="C493">
            <v>44225</v>
          </cell>
          <cell r="E493">
            <v>74.819999999999993</v>
          </cell>
          <cell r="H493" t="str">
            <v>TI</v>
          </cell>
        </row>
        <row r="494">
          <cell r="C494">
            <v>44225</v>
          </cell>
          <cell r="E494">
            <v>-74.819999999999993</v>
          </cell>
          <cell r="H494" t="str">
            <v>TI</v>
          </cell>
        </row>
        <row r="495">
          <cell r="C495">
            <v>44225</v>
          </cell>
          <cell r="E495">
            <v>-153.25704115770637</v>
          </cell>
          <cell r="H495" t="str">
            <v>Gastos Financieros</v>
          </cell>
        </row>
        <row r="496">
          <cell r="C496">
            <v>44225</v>
          </cell>
          <cell r="E496">
            <v>11554.742919940867</v>
          </cell>
          <cell r="H496" t="str">
            <v>TI</v>
          </cell>
        </row>
        <row r="497">
          <cell r="C497">
            <v>44225</v>
          </cell>
          <cell r="E497">
            <v>-39.445454545454545</v>
          </cell>
          <cell r="H497" t="str">
            <v>Gastos Financieros</v>
          </cell>
        </row>
        <row r="498">
          <cell r="C498">
            <v>44232</v>
          </cell>
          <cell r="E498">
            <v>476.19</v>
          </cell>
          <cell r="H498" t="str">
            <v>TI</v>
          </cell>
        </row>
        <row r="499">
          <cell r="C499">
            <v>44232</v>
          </cell>
          <cell r="E499">
            <v>-472.30905150000001</v>
          </cell>
          <cell r="H499" t="str">
            <v>Otros Gastos Corporativos</v>
          </cell>
        </row>
        <row r="500">
          <cell r="C500">
            <v>44232</v>
          </cell>
          <cell r="E500">
            <v>-476.19</v>
          </cell>
          <cell r="H500" t="str">
            <v>TI</v>
          </cell>
        </row>
        <row r="501">
          <cell r="C501">
            <v>44236</v>
          </cell>
          <cell r="E501">
            <v>1114</v>
          </cell>
          <cell r="H501" t="str">
            <v>TI</v>
          </cell>
        </row>
        <row r="502">
          <cell r="C502">
            <v>44237</v>
          </cell>
          <cell r="E502">
            <v>-1.5</v>
          </cell>
          <cell r="H502" t="str">
            <v>Gastos Financieros</v>
          </cell>
        </row>
        <row r="503">
          <cell r="C503">
            <v>44237</v>
          </cell>
          <cell r="E503">
            <v>-167</v>
          </cell>
          <cell r="H503" t="str">
            <v>Gastos Financieros</v>
          </cell>
        </row>
        <row r="504">
          <cell r="C504">
            <v>44250</v>
          </cell>
          <cell r="E504">
            <v>600</v>
          </cell>
          <cell r="H504" t="str">
            <v>TI</v>
          </cell>
        </row>
        <row r="505">
          <cell r="C505">
            <v>44250</v>
          </cell>
          <cell r="E505">
            <v>-211.34433962264151</v>
          </cell>
          <cell r="H505" t="str">
            <v>Otros Gastos Operativos</v>
          </cell>
        </row>
        <row r="506">
          <cell r="C506">
            <v>44250</v>
          </cell>
          <cell r="E506">
            <v>-77.075471698113205</v>
          </cell>
          <cell r="H506" t="str">
            <v>Otros Gastos Corporativos</v>
          </cell>
        </row>
        <row r="507">
          <cell r="C507">
            <v>44250</v>
          </cell>
          <cell r="E507">
            <v>-36.391509433962263</v>
          </cell>
          <cell r="H507" t="str">
            <v>Otros Gastos Corporativos</v>
          </cell>
        </row>
        <row r="508">
          <cell r="C508">
            <v>44250</v>
          </cell>
          <cell r="E508">
            <v>-600</v>
          </cell>
          <cell r="H508" t="str">
            <v>TI</v>
          </cell>
        </row>
        <row r="509">
          <cell r="C509">
            <v>44252</v>
          </cell>
          <cell r="E509">
            <v>451.59</v>
          </cell>
          <cell r="H509" t="str">
            <v>TI</v>
          </cell>
        </row>
        <row r="510">
          <cell r="C510">
            <v>44252</v>
          </cell>
          <cell r="E510">
            <v>-451.59</v>
          </cell>
          <cell r="H510" t="str">
            <v>TI</v>
          </cell>
        </row>
        <row r="511">
          <cell r="C511">
            <v>44253</v>
          </cell>
          <cell r="E511">
            <v>49.334889148191365</v>
          </cell>
          <cell r="H511" t="str">
            <v>TI</v>
          </cell>
        </row>
        <row r="512">
          <cell r="C512">
            <v>44228</v>
          </cell>
          <cell r="E512">
            <v>-4213.9967322804014</v>
          </cell>
          <cell r="H512" t="str">
            <v>Honorarios Profesionales</v>
          </cell>
        </row>
        <row r="513">
          <cell r="C513">
            <v>44228</v>
          </cell>
          <cell r="E513">
            <v>-3154.4775538784716</v>
          </cell>
          <cell r="H513" t="str">
            <v>GruneLabs Portugal</v>
          </cell>
        </row>
        <row r="514">
          <cell r="C514">
            <v>44231</v>
          </cell>
          <cell r="E514">
            <v>-9900</v>
          </cell>
          <cell r="H514" t="str">
            <v>TI</v>
          </cell>
        </row>
        <row r="515">
          <cell r="C515">
            <v>44231</v>
          </cell>
          <cell r="E515">
            <v>-25.741755065468105</v>
          </cell>
          <cell r="H515" t="str">
            <v>Gastos Financieros</v>
          </cell>
        </row>
        <row r="516">
          <cell r="C516">
            <v>44231</v>
          </cell>
          <cell r="E516">
            <v>-14.66528889788132</v>
          </cell>
          <cell r="H516" t="str">
            <v>Gastos Financieros</v>
          </cell>
        </row>
        <row r="517">
          <cell r="C517">
            <v>44231</v>
          </cell>
          <cell r="E517">
            <v>-30.999797670318237</v>
          </cell>
          <cell r="H517" t="str">
            <v>Gastos Financieros</v>
          </cell>
        </row>
        <row r="518">
          <cell r="C518">
            <v>44232</v>
          </cell>
          <cell r="E518">
            <v>-16000</v>
          </cell>
          <cell r="H518" t="str">
            <v>TI</v>
          </cell>
        </row>
        <row r="519">
          <cell r="C519">
            <v>44232</v>
          </cell>
          <cell r="E519">
            <v>-76.644312574250392</v>
          </cell>
          <cell r="H519" t="str">
            <v>Gastos Financieros</v>
          </cell>
        </row>
        <row r="520">
          <cell r="C520">
            <v>44232</v>
          </cell>
          <cell r="E520">
            <v>-41.799459551661293</v>
          </cell>
          <cell r="H520" t="str">
            <v>Gastos Financieros</v>
          </cell>
        </row>
        <row r="521">
          <cell r="C521">
            <v>44232</v>
          </cell>
          <cell r="E521">
            <v>-14.723177333488945</v>
          </cell>
          <cell r="H521" t="str">
            <v>Gastos Financieros</v>
          </cell>
        </row>
        <row r="522">
          <cell r="C522">
            <v>44232</v>
          </cell>
          <cell r="E522">
            <v>-31.12216346916362</v>
          </cell>
          <cell r="H522" t="str">
            <v>Gastos Financieros</v>
          </cell>
        </row>
        <row r="523">
          <cell r="C523">
            <v>44232</v>
          </cell>
          <cell r="E523">
            <v>-117.06119399999966</v>
          </cell>
          <cell r="H523" t="str">
            <v>Gastos Financieros</v>
          </cell>
        </row>
        <row r="524">
          <cell r="C524">
            <v>44235</v>
          </cell>
          <cell r="E524">
            <v>-4788.0251491020954</v>
          </cell>
          <cell r="H524" t="str">
            <v>GruneLabs Portugal</v>
          </cell>
        </row>
        <row r="525">
          <cell r="C525">
            <v>44235</v>
          </cell>
          <cell r="E525">
            <v>119670.00000000001</v>
          </cell>
          <cell r="H525" t="str">
            <v>Aporte Accionistas</v>
          </cell>
        </row>
        <row r="526">
          <cell r="C526">
            <v>44235</v>
          </cell>
          <cell r="E526">
            <v>9900</v>
          </cell>
          <cell r="H526" t="str">
            <v>TI</v>
          </cell>
        </row>
        <row r="527">
          <cell r="C527">
            <v>44235</v>
          </cell>
          <cell r="E527">
            <v>-12.445680000000001</v>
          </cell>
          <cell r="H527" t="str">
            <v>Gastos Financieros</v>
          </cell>
        </row>
        <row r="528">
          <cell r="C528">
            <v>44237</v>
          </cell>
          <cell r="E528">
            <v>10770.300000000001</v>
          </cell>
          <cell r="H528" t="str">
            <v>TI</v>
          </cell>
        </row>
        <row r="529">
          <cell r="C529">
            <v>44237</v>
          </cell>
          <cell r="E529">
            <v>-28.002780000000001</v>
          </cell>
          <cell r="H529" t="str">
            <v>Gastos Financieros</v>
          </cell>
        </row>
        <row r="530">
          <cell r="C530">
            <v>44237</v>
          </cell>
          <cell r="E530">
            <v>-11.045541000000002</v>
          </cell>
          <cell r="H530" t="str">
            <v>Gastos Financieros</v>
          </cell>
        </row>
        <row r="531">
          <cell r="C531">
            <v>44237</v>
          </cell>
          <cell r="E531">
            <v>-31.114200000000004</v>
          </cell>
          <cell r="H531" t="str">
            <v>Gastos Financieros</v>
          </cell>
        </row>
        <row r="532">
          <cell r="C532">
            <v>44239</v>
          </cell>
          <cell r="E532">
            <v>-21272</v>
          </cell>
          <cell r="H532" t="str">
            <v>TI</v>
          </cell>
        </row>
        <row r="533">
          <cell r="C533">
            <v>44244</v>
          </cell>
          <cell r="E533">
            <v>-9850</v>
          </cell>
          <cell r="H533" t="str">
            <v>TI</v>
          </cell>
        </row>
        <row r="534">
          <cell r="C534">
            <v>44244</v>
          </cell>
          <cell r="E534">
            <v>-25.609815446346339</v>
          </cell>
          <cell r="H534" t="str">
            <v>Gastos Financieros</v>
          </cell>
        </row>
        <row r="535">
          <cell r="C535">
            <v>44244</v>
          </cell>
          <cell r="E535">
            <v>-14.740324285917641</v>
          </cell>
          <cell r="H535" t="str">
            <v>Gastos Financieros</v>
          </cell>
        </row>
        <row r="536">
          <cell r="C536">
            <v>44244</v>
          </cell>
          <cell r="E536">
            <v>-91.078426482092738</v>
          </cell>
          <cell r="H536" t="str">
            <v>Gastos Financieros</v>
          </cell>
        </row>
        <row r="537">
          <cell r="C537">
            <v>44245</v>
          </cell>
          <cell r="E537">
            <v>-10770.300000000001</v>
          </cell>
          <cell r="H537" t="str">
            <v>TI</v>
          </cell>
        </row>
        <row r="538">
          <cell r="C538">
            <v>44252</v>
          </cell>
          <cell r="E538">
            <v>-24100</v>
          </cell>
          <cell r="H538" t="str">
            <v>TI</v>
          </cell>
        </row>
        <row r="539">
          <cell r="C539">
            <v>44236</v>
          </cell>
          <cell r="E539">
            <v>16000</v>
          </cell>
          <cell r="H539" t="str">
            <v>TI</v>
          </cell>
        </row>
        <row r="540">
          <cell r="C540">
            <v>44236</v>
          </cell>
          <cell r="E540">
            <v>-800</v>
          </cell>
          <cell r="H540" t="str">
            <v>Gastos Financieros</v>
          </cell>
        </row>
        <row r="541">
          <cell r="C541">
            <v>44236</v>
          </cell>
          <cell r="E541">
            <v>-1099</v>
          </cell>
          <cell r="H541" t="str">
            <v>Sueldos &amp; Jornales</v>
          </cell>
        </row>
        <row r="542">
          <cell r="C542">
            <v>44236</v>
          </cell>
          <cell r="E542">
            <v>-1099</v>
          </cell>
          <cell r="H542" t="str">
            <v>Sueldos &amp; Jornales</v>
          </cell>
        </row>
        <row r="543">
          <cell r="C543">
            <v>44236</v>
          </cell>
          <cell r="E543">
            <v>-2648</v>
          </cell>
          <cell r="H543" t="str">
            <v>Sueldos &amp; Jornales</v>
          </cell>
        </row>
        <row r="544">
          <cell r="C544">
            <v>44236</v>
          </cell>
          <cell r="E544">
            <v>-494</v>
          </cell>
          <cell r="H544" t="str">
            <v>Reestructuración Sueldos</v>
          </cell>
        </row>
        <row r="545">
          <cell r="C545">
            <v>44236</v>
          </cell>
          <cell r="E545">
            <v>-759</v>
          </cell>
          <cell r="H545" t="str">
            <v>Sueldos &amp; Jornales</v>
          </cell>
        </row>
        <row r="546">
          <cell r="C546">
            <v>44236</v>
          </cell>
          <cell r="E546">
            <v>-1592</v>
          </cell>
          <cell r="H546" t="str">
            <v>Sueldos &amp; Jornales</v>
          </cell>
        </row>
        <row r="547">
          <cell r="C547">
            <v>44236</v>
          </cell>
          <cell r="E547">
            <v>-258</v>
          </cell>
          <cell r="H547" t="str">
            <v>Reestructuración Sueldos</v>
          </cell>
        </row>
        <row r="548">
          <cell r="C548">
            <v>44236</v>
          </cell>
          <cell r="E548">
            <v>-1302</v>
          </cell>
          <cell r="H548" t="str">
            <v>Sueldos &amp; Jornales</v>
          </cell>
        </row>
        <row r="549">
          <cell r="C549">
            <v>44236</v>
          </cell>
          <cell r="E549">
            <v>-2500</v>
          </cell>
          <cell r="H549" t="str">
            <v>Honorarios Profesionales</v>
          </cell>
        </row>
        <row r="550">
          <cell r="C550">
            <v>44236</v>
          </cell>
          <cell r="E550">
            <v>-1989</v>
          </cell>
          <cell r="H550" t="str">
            <v>Sueldos &amp; Jornales</v>
          </cell>
        </row>
        <row r="551">
          <cell r="C551">
            <v>44236</v>
          </cell>
          <cell r="E551">
            <v>-344</v>
          </cell>
          <cell r="H551" t="str">
            <v>Reestructuración Sueldos</v>
          </cell>
        </row>
        <row r="552">
          <cell r="C552">
            <v>44236</v>
          </cell>
          <cell r="E552">
            <v>-1114</v>
          </cell>
          <cell r="H552" t="str">
            <v>TI</v>
          </cell>
        </row>
        <row r="553">
          <cell r="C553">
            <v>44236</v>
          </cell>
          <cell r="E553">
            <v>-2</v>
          </cell>
          <cell r="H553" t="str">
            <v>Gastos Financieros</v>
          </cell>
        </row>
        <row r="554">
          <cell r="C554">
            <v>44253</v>
          </cell>
          <cell r="E554">
            <v>24100</v>
          </cell>
          <cell r="H554" t="str">
            <v>TI</v>
          </cell>
        </row>
        <row r="555">
          <cell r="C555">
            <v>44253</v>
          </cell>
          <cell r="E555">
            <v>-723</v>
          </cell>
          <cell r="H555" t="str">
            <v>Gastos Financieros</v>
          </cell>
        </row>
        <row r="556">
          <cell r="C556">
            <v>44253</v>
          </cell>
          <cell r="E556">
            <v>-21369.521586931154</v>
          </cell>
          <cell r="H556" t="str">
            <v>Energia Electrica</v>
          </cell>
        </row>
        <row r="557">
          <cell r="C557">
            <v>44253</v>
          </cell>
          <cell r="E557">
            <v>-1958.1430221703617</v>
          </cell>
          <cell r="H557" t="str">
            <v>Gastos Cultivo</v>
          </cell>
        </row>
        <row r="558">
          <cell r="C558">
            <v>44253</v>
          </cell>
          <cell r="E558">
            <v>-49.334889148191365</v>
          </cell>
          <cell r="H558" t="str">
            <v>TI</v>
          </cell>
        </row>
        <row r="559">
          <cell r="C559">
            <v>44229</v>
          </cell>
          <cell r="E559">
            <v>-25</v>
          </cell>
          <cell r="H559" t="str">
            <v>Gastos Financieros</v>
          </cell>
        </row>
        <row r="560">
          <cell r="C560">
            <v>44229</v>
          </cell>
          <cell r="E560">
            <v>9716.0300000000007</v>
          </cell>
          <cell r="H560" t="str">
            <v>TI</v>
          </cell>
        </row>
        <row r="561">
          <cell r="C561">
            <v>44232</v>
          </cell>
          <cell r="E561">
            <v>-5000</v>
          </cell>
          <cell r="H561" t="str">
            <v>TI</v>
          </cell>
        </row>
        <row r="562">
          <cell r="C562">
            <v>44232</v>
          </cell>
          <cell r="E562">
            <v>-1.9</v>
          </cell>
          <cell r="H562" t="str">
            <v>Gastos Financieros</v>
          </cell>
        </row>
        <row r="563">
          <cell r="C563">
            <v>44232</v>
          </cell>
          <cell r="E563">
            <v>-387.23</v>
          </cell>
          <cell r="H563" t="str">
            <v>TI</v>
          </cell>
        </row>
        <row r="564">
          <cell r="C564">
            <v>44232</v>
          </cell>
          <cell r="E564">
            <v>387.23</v>
          </cell>
          <cell r="H564" t="str">
            <v>TI</v>
          </cell>
        </row>
        <row r="565">
          <cell r="C565">
            <v>44232</v>
          </cell>
          <cell r="E565">
            <v>-154.52156928644817</v>
          </cell>
          <cell r="H565" t="str">
            <v>Mantenimiento &amp; Limpieza</v>
          </cell>
        </row>
        <row r="566">
          <cell r="C566">
            <v>44235</v>
          </cell>
          <cell r="E566">
            <v>-4000</v>
          </cell>
          <cell r="H566" t="str">
            <v>TI</v>
          </cell>
        </row>
        <row r="567">
          <cell r="C567">
            <v>44235</v>
          </cell>
          <cell r="E567">
            <v>-1.9</v>
          </cell>
          <cell r="H567" t="str">
            <v>Gastos Financieros</v>
          </cell>
        </row>
        <row r="568">
          <cell r="C568">
            <v>44236</v>
          </cell>
          <cell r="E568">
            <v>-25</v>
          </cell>
          <cell r="H568" t="str">
            <v>Gastos Financieros</v>
          </cell>
        </row>
        <row r="569">
          <cell r="C569">
            <v>44236</v>
          </cell>
          <cell r="E569">
            <v>9900</v>
          </cell>
          <cell r="H569" t="str">
            <v>TI</v>
          </cell>
        </row>
        <row r="570">
          <cell r="C570">
            <v>44238</v>
          </cell>
          <cell r="E570">
            <v>-1434</v>
          </cell>
          <cell r="H570" t="str">
            <v>Gastos Laboratorio</v>
          </cell>
        </row>
        <row r="571">
          <cell r="C571">
            <v>44238</v>
          </cell>
          <cell r="E571">
            <v>-1.9</v>
          </cell>
          <cell r="H571" t="str">
            <v>Gastos Financieros</v>
          </cell>
        </row>
        <row r="572">
          <cell r="C572">
            <v>44239</v>
          </cell>
          <cell r="E572">
            <v>-26.794264994708463</v>
          </cell>
          <cell r="H572" t="str">
            <v>Gastos Financieros</v>
          </cell>
        </row>
        <row r="573">
          <cell r="C573">
            <v>44244</v>
          </cell>
          <cell r="E573">
            <v>-209.78474083803437</v>
          </cell>
          <cell r="H573" t="str">
            <v>Honorarios Profesionales</v>
          </cell>
        </row>
        <row r="574">
          <cell r="C574">
            <v>44246</v>
          </cell>
          <cell r="E574">
            <v>-3000</v>
          </cell>
          <cell r="H574" t="str">
            <v>TI</v>
          </cell>
        </row>
        <row r="575">
          <cell r="C575">
            <v>44246</v>
          </cell>
          <cell r="E575">
            <v>-1.9</v>
          </cell>
          <cell r="H575" t="str">
            <v>Gastos Financieros</v>
          </cell>
        </row>
        <row r="576">
          <cell r="C576">
            <v>44246</v>
          </cell>
          <cell r="E576">
            <v>-4000</v>
          </cell>
          <cell r="H576" t="str">
            <v>TI</v>
          </cell>
        </row>
        <row r="577">
          <cell r="C577">
            <v>44246</v>
          </cell>
          <cell r="E577">
            <v>4000</v>
          </cell>
          <cell r="H577" t="str">
            <v>TI</v>
          </cell>
        </row>
        <row r="578">
          <cell r="C578">
            <v>44246</v>
          </cell>
          <cell r="E578">
            <v>-2757.8095238095239</v>
          </cell>
          <cell r="H578" t="str">
            <v>Convenio BPS ( deudas ant)</v>
          </cell>
        </row>
        <row r="579">
          <cell r="C579">
            <v>44249</v>
          </cell>
          <cell r="E579">
            <v>-25</v>
          </cell>
          <cell r="H579" t="str">
            <v>Gastos Financieros</v>
          </cell>
        </row>
        <row r="580">
          <cell r="C580">
            <v>44249</v>
          </cell>
          <cell r="E580">
            <v>9850</v>
          </cell>
          <cell r="H580" t="str">
            <v>TI</v>
          </cell>
        </row>
        <row r="581">
          <cell r="C581">
            <v>44250</v>
          </cell>
          <cell r="E581">
            <v>-11000</v>
          </cell>
          <cell r="H581" t="str">
            <v>TI</v>
          </cell>
        </row>
        <row r="582">
          <cell r="C582">
            <v>44250</v>
          </cell>
          <cell r="E582">
            <v>-442.85714285714283</v>
          </cell>
          <cell r="H582" t="str">
            <v>Gastos Laboratorio</v>
          </cell>
        </row>
        <row r="583">
          <cell r="C583">
            <v>44250</v>
          </cell>
          <cell r="E583">
            <v>11000</v>
          </cell>
          <cell r="H583" t="str">
            <v>TI</v>
          </cell>
        </row>
        <row r="584">
          <cell r="C584">
            <v>44250</v>
          </cell>
          <cell r="E584">
            <v>-10167.402135231318</v>
          </cell>
          <cell r="H584" t="str">
            <v>Ap Sociales BPS, IRPF, DGI</v>
          </cell>
        </row>
        <row r="585">
          <cell r="C585">
            <v>44252</v>
          </cell>
          <cell r="E585">
            <v>-1532.3131672597865</v>
          </cell>
          <cell r="H585" t="str">
            <v>Ap Sociales BPS, IRPF, DGI</v>
          </cell>
        </row>
        <row r="586">
          <cell r="C586">
            <v>44232</v>
          </cell>
          <cell r="E586">
            <v>-0.74</v>
          </cell>
          <cell r="H586" t="str">
            <v>Gastos Financieros</v>
          </cell>
        </row>
        <row r="587">
          <cell r="C587">
            <v>44232</v>
          </cell>
          <cell r="E587">
            <v>-536</v>
          </cell>
          <cell r="H587" t="str">
            <v>Sueldos &amp; Jornales</v>
          </cell>
        </row>
        <row r="588">
          <cell r="C588">
            <v>44232</v>
          </cell>
          <cell r="E588">
            <v>-0.74</v>
          </cell>
          <cell r="H588" t="str">
            <v>Gastos Financieros</v>
          </cell>
        </row>
        <row r="589">
          <cell r="C589">
            <v>44232</v>
          </cell>
          <cell r="E589">
            <v>-536</v>
          </cell>
          <cell r="H589" t="str">
            <v>Sueldos &amp; Jornales</v>
          </cell>
        </row>
        <row r="590">
          <cell r="C590">
            <v>44232</v>
          </cell>
          <cell r="E590">
            <v>-0.74</v>
          </cell>
          <cell r="H590" t="str">
            <v>Gastos Financieros</v>
          </cell>
        </row>
        <row r="591">
          <cell r="C591">
            <v>44232</v>
          </cell>
          <cell r="E591">
            <v>-2363</v>
          </cell>
          <cell r="H591" t="str">
            <v>Sueldos &amp; Jornales</v>
          </cell>
        </row>
        <row r="592">
          <cell r="C592">
            <v>44232</v>
          </cell>
          <cell r="E592">
            <v>-838</v>
          </cell>
          <cell r="H592" t="str">
            <v>Reestructuración Sueldos</v>
          </cell>
        </row>
        <row r="593">
          <cell r="C593">
            <v>44232</v>
          </cell>
          <cell r="E593">
            <v>-1302</v>
          </cell>
          <cell r="H593" t="str">
            <v>Sueldos &amp; Jornales</v>
          </cell>
        </row>
        <row r="594">
          <cell r="C594">
            <v>44230</v>
          </cell>
          <cell r="E594">
            <v>-205</v>
          </cell>
          <cell r="H594" t="str">
            <v>Gastos Laboratorio</v>
          </cell>
        </row>
        <row r="595">
          <cell r="C595">
            <v>44244</v>
          </cell>
          <cell r="E595">
            <v>21272</v>
          </cell>
          <cell r="H595" t="str">
            <v>TI</v>
          </cell>
        </row>
        <row r="596">
          <cell r="C596">
            <v>44244</v>
          </cell>
          <cell r="E596">
            <v>-101.56</v>
          </cell>
          <cell r="H596" t="str">
            <v>Alquiler</v>
          </cell>
        </row>
        <row r="597">
          <cell r="C597">
            <v>44244</v>
          </cell>
          <cell r="E597">
            <v>-1511.38</v>
          </cell>
          <cell r="H597" t="str">
            <v>Otros Gastos Corporativos</v>
          </cell>
        </row>
        <row r="598">
          <cell r="C598">
            <v>44244</v>
          </cell>
          <cell r="E598">
            <v>-1000</v>
          </cell>
          <cell r="H598" t="str">
            <v>Gastos Financieros</v>
          </cell>
        </row>
        <row r="599">
          <cell r="C599">
            <v>44244</v>
          </cell>
          <cell r="E599">
            <v>-1959.06</v>
          </cell>
          <cell r="H599" t="str">
            <v>Alquiler</v>
          </cell>
        </row>
        <row r="600">
          <cell r="C600">
            <v>44244</v>
          </cell>
          <cell r="E600">
            <v>-85.09</v>
          </cell>
          <cell r="H600" t="str">
            <v>Gastos Financieros</v>
          </cell>
        </row>
        <row r="601">
          <cell r="C601">
            <v>44246</v>
          </cell>
          <cell r="E601">
            <v>-168.33</v>
          </cell>
          <cell r="H601" t="str">
            <v>Mantenimiento &amp; Limpieza</v>
          </cell>
        </row>
        <row r="602">
          <cell r="C602">
            <v>44249</v>
          </cell>
          <cell r="E602">
            <v>-1074</v>
          </cell>
          <cell r="H602" t="str">
            <v>Honorarios Profesionales</v>
          </cell>
        </row>
        <row r="603">
          <cell r="C603">
            <v>44249</v>
          </cell>
          <cell r="E603">
            <v>-1.51</v>
          </cell>
          <cell r="H603" t="str">
            <v>Gastos Financieros</v>
          </cell>
        </row>
        <row r="604">
          <cell r="C604">
            <v>44249</v>
          </cell>
          <cell r="E604">
            <v>-341.6</v>
          </cell>
          <cell r="H604" t="str">
            <v>Otros Gastos Corporativos</v>
          </cell>
        </row>
        <row r="605">
          <cell r="C605">
            <v>44249</v>
          </cell>
          <cell r="E605">
            <v>-1.51</v>
          </cell>
          <cell r="H605" t="str">
            <v>Gastos Financieros</v>
          </cell>
        </row>
        <row r="606">
          <cell r="C606">
            <v>44249</v>
          </cell>
          <cell r="E606">
            <v>-5806.5</v>
          </cell>
          <cell r="H606" t="str">
            <v>Gastos Laboratorio</v>
          </cell>
        </row>
        <row r="607">
          <cell r="C607">
            <v>44249</v>
          </cell>
          <cell r="E607">
            <v>-1.51</v>
          </cell>
          <cell r="H607" t="str">
            <v>Gastos Financieros</v>
          </cell>
        </row>
        <row r="608">
          <cell r="C608">
            <v>44249</v>
          </cell>
          <cell r="E608">
            <v>-2334.4</v>
          </cell>
          <cell r="H608" t="str">
            <v>Gastos Laboratorio</v>
          </cell>
        </row>
        <row r="609">
          <cell r="C609">
            <v>44249</v>
          </cell>
          <cell r="E609">
            <v>-1.51</v>
          </cell>
          <cell r="H609" t="str">
            <v>Gastos Financieros</v>
          </cell>
        </row>
        <row r="610">
          <cell r="C610">
            <v>44249</v>
          </cell>
          <cell r="E610">
            <v>-996.84</v>
          </cell>
          <cell r="H610" t="str">
            <v>Gastos Laboratorio</v>
          </cell>
        </row>
        <row r="611">
          <cell r="C611">
            <v>44249</v>
          </cell>
          <cell r="E611">
            <v>-1.51</v>
          </cell>
          <cell r="H611" t="str">
            <v>Gastos Financieros</v>
          </cell>
        </row>
        <row r="612">
          <cell r="C612">
            <v>44249</v>
          </cell>
          <cell r="E612">
            <v>-842</v>
          </cell>
          <cell r="H612" t="str">
            <v>Mantenimiento &amp; Limpieza</v>
          </cell>
        </row>
        <row r="613">
          <cell r="C613">
            <v>44249</v>
          </cell>
          <cell r="E613">
            <v>-1.51</v>
          </cell>
          <cell r="H613" t="str">
            <v>Gastos Financieros</v>
          </cell>
        </row>
        <row r="614">
          <cell r="C614">
            <v>44251</v>
          </cell>
          <cell r="E614">
            <v>-197.39</v>
          </cell>
          <cell r="H614" t="str">
            <v>Mantenimiento &amp; Limpieza</v>
          </cell>
        </row>
        <row r="615">
          <cell r="C615">
            <v>44252</v>
          </cell>
          <cell r="E615">
            <v>-488</v>
          </cell>
          <cell r="H615" t="str">
            <v>Mantenimiento &amp; Limpieza</v>
          </cell>
        </row>
        <row r="616">
          <cell r="C616">
            <v>44252</v>
          </cell>
          <cell r="E616">
            <v>-1.5</v>
          </cell>
          <cell r="H616" t="str">
            <v>Gastos Financieros</v>
          </cell>
        </row>
        <row r="617">
          <cell r="C617">
            <v>44252</v>
          </cell>
          <cell r="E617">
            <v>-521.66</v>
          </cell>
          <cell r="H617" t="str">
            <v>Mantenimiento &amp; Limpieza</v>
          </cell>
        </row>
        <row r="618">
          <cell r="C618">
            <v>44252</v>
          </cell>
          <cell r="E618">
            <v>-1.5</v>
          </cell>
          <cell r="H618" t="str">
            <v>Gastos Financieros</v>
          </cell>
        </row>
        <row r="619">
          <cell r="C619">
            <v>44229</v>
          </cell>
          <cell r="E619">
            <v>-15.075458392101551</v>
          </cell>
          <cell r="H619" t="str">
            <v>Otros Gastos Operativos</v>
          </cell>
        </row>
        <row r="620">
          <cell r="C620">
            <v>44229</v>
          </cell>
          <cell r="E620">
            <v>-35.260930888575459</v>
          </cell>
          <cell r="H620" t="str">
            <v>Otros Gastos Operativos</v>
          </cell>
        </row>
        <row r="621">
          <cell r="C621">
            <v>44232</v>
          </cell>
          <cell r="E621">
            <v>5000</v>
          </cell>
          <cell r="H621" t="str">
            <v>TI</v>
          </cell>
        </row>
        <row r="622">
          <cell r="C622">
            <v>44235</v>
          </cell>
          <cell r="E622">
            <v>-1704</v>
          </cell>
          <cell r="H622" t="str">
            <v>Sueldos &amp; Jornales</v>
          </cell>
        </row>
        <row r="623">
          <cell r="C623">
            <v>44235</v>
          </cell>
          <cell r="E623">
            <v>-881</v>
          </cell>
          <cell r="H623" t="str">
            <v>Sueldos &amp; Jornales</v>
          </cell>
        </row>
        <row r="624">
          <cell r="C624">
            <v>44235</v>
          </cell>
          <cell r="E624">
            <v>-750</v>
          </cell>
          <cell r="H624" t="str">
            <v>Sueldos &amp; Jornales</v>
          </cell>
        </row>
        <row r="625">
          <cell r="C625">
            <v>44235</v>
          </cell>
          <cell r="E625">
            <v>-555</v>
          </cell>
          <cell r="H625" t="str">
            <v>Sueldos &amp; Jornales</v>
          </cell>
        </row>
        <row r="626">
          <cell r="C626">
            <v>44235</v>
          </cell>
          <cell r="E626">
            <v>4000</v>
          </cell>
          <cell r="H626" t="str">
            <v>TI</v>
          </cell>
        </row>
        <row r="627">
          <cell r="C627">
            <v>44235</v>
          </cell>
          <cell r="E627">
            <v>-1054</v>
          </cell>
          <cell r="H627" t="str">
            <v>Reestructuración Sueldos</v>
          </cell>
        </row>
        <row r="628">
          <cell r="C628">
            <v>44235</v>
          </cell>
          <cell r="E628">
            <v>-1014</v>
          </cell>
          <cell r="H628" t="str">
            <v>Sueldos &amp; Jornales</v>
          </cell>
        </row>
        <row r="629">
          <cell r="C629">
            <v>44235</v>
          </cell>
          <cell r="E629">
            <v>-2639</v>
          </cell>
          <cell r="H629" t="str">
            <v>Reestructuración Sueldos</v>
          </cell>
        </row>
        <row r="630">
          <cell r="C630">
            <v>44236</v>
          </cell>
          <cell r="E630">
            <v>-50.540667606958159</v>
          </cell>
          <cell r="H630" t="str">
            <v>Otros Gastos Operativos</v>
          </cell>
        </row>
        <row r="631">
          <cell r="C631">
            <v>44244</v>
          </cell>
          <cell r="E631">
            <v>-71.430000000000007</v>
          </cell>
          <cell r="H631" t="str">
            <v>TI</v>
          </cell>
        </row>
        <row r="632">
          <cell r="C632">
            <v>44244</v>
          </cell>
          <cell r="E632">
            <v>-124.37</v>
          </cell>
          <cell r="H632" t="str">
            <v>Gastos Financieros</v>
          </cell>
        </row>
        <row r="633">
          <cell r="C633">
            <v>44244</v>
          </cell>
          <cell r="E633">
            <v>71.430000000000007</v>
          </cell>
          <cell r="H633" t="str">
            <v>TI</v>
          </cell>
        </row>
        <row r="634">
          <cell r="C634">
            <v>44244</v>
          </cell>
          <cell r="E634">
            <v>-83.255524212505875</v>
          </cell>
          <cell r="H634" t="str">
            <v>Gastos Financieros</v>
          </cell>
        </row>
        <row r="635">
          <cell r="C635">
            <v>44246</v>
          </cell>
          <cell r="E635">
            <v>3000</v>
          </cell>
          <cell r="H635" t="str">
            <v>TI</v>
          </cell>
        </row>
        <row r="636">
          <cell r="C636">
            <v>44249</v>
          </cell>
          <cell r="E636">
            <v>-800</v>
          </cell>
          <cell r="H636" t="str">
            <v>TI</v>
          </cell>
        </row>
        <row r="637">
          <cell r="C637">
            <v>44249</v>
          </cell>
          <cell r="E637">
            <v>-18.248175182481752</v>
          </cell>
          <cell r="H637" t="str">
            <v>Otros Gastos Corporativos</v>
          </cell>
        </row>
        <row r="638">
          <cell r="C638">
            <v>44249</v>
          </cell>
          <cell r="E638">
            <v>-30.374381916647046</v>
          </cell>
          <cell r="H638" t="str">
            <v>Otros Gastos Operativos</v>
          </cell>
        </row>
        <row r="639">
          <cell r="C639">
            <v>44249</v>
          </cell>
          <cell r="E639">
            <v>-62.420532140334352</v>
          </cell>
          <cell r="H639" t="str">
            <v>Energia Electrica</v>
          </cell>
        </row>
        <row r="640">
          <cell r="C640">
            <v>44249</v>
          </cell>
          <cell r="E640">
            <v>-42.99505533317636</v>
          </cell>
          <cell r="H640" t="str">
            <v>Otros Gastos Operativos</v>
          </cell>
        </row>
        <row r="641">
          <cell r="C641">
            <v>44249</v>
          </cell>
          <cell r="E641">
            <v>800</v>
          </cell>
          <cell r="H641" t="str">
            <v>TI</v>
          </cell>
        </row>
        <row r="642">
          <cell r="C642">
            <v>44250</v>
          </cell>
          <cell r="E642">
            <v>-2411</v>
          </cell>
          <cell r="H642" t="str">
            <v>TI</v>
          </cell>
        </row>
        <row r="643">
          <cell r="C643">
            <v>44250</v>
          </cell>
          <cell r="E643">
            <v>-1.9882211538461536</v>
          </cell>
          <cell r="H643" t="str">
            <v>Gastos Financieros</v>
          </cell>
        </row>
        <row r="644">
          <cell r="C644">
            <v>44250</v>
          </cell>
          <cell r="E644">
            <v>-28.846153846153847</v>
          </cell>
          <cell r="H644" t="str">
            <v>Mantenimiento &amp; Limpieza</v>
          </cell>
        </row>
        <row r="645">
          <cell r="C645">
            <v>44250</v>
          </cell>
          <cell r="E645">
            <v>-2949.3028846153843</v>
          </cell>
          <cell r="H645" t="str">
            <v>Ap Sociales BPS, IRPF, DGI</v>
          </cell>
        </row>
        <row r="646">
          <cell r="C646">
            <v>44250</v>
          </cell>
          <cell r="E646">
            <v>2411</v>
          </cell>
          <cell r="H646" t="str">
            <v>TI</v>
          </cell>
        </row>
        <row r="647">
          <cell r="C647">
            <v>44252</v>
          </cell>
          <cell r="E647">
            <v>-24.038461538461537</v>
          </cell>
          <cell r="H647" t="str">
            <v>Otros Gastos Operativos</v>
          </cell>
        </row>
        <row r="648">
          <cell r="C648">
            <v>44253</v>
          </cell>
          <cell r="E648">
            <v>-40.142788461538458</v>
          </cell>
          <cell r="H648" t="str">
            <v>Gastos Financieros</v>
          </cell>
        </row>
        <row r="649">
          <cell r="C649">
            <v>44229</v>
          </cell>
          <cell r="E649">
            <v>-83.969999999999345</v>
          </cell>
          <cell r="H649" t="str">
            <v>Gastos Financieros</v>
          </cell>
        </row>
        <row r="650">
          <cell r="C650">
            <v>44229</v>
          </cell>
          <cell r="E650">
            <v>-9716.0300000000007</v>
          </cell>
          <cell r="H650" t="str">
            <v>TI</v>
          </cell>
        </row>
        <row r="651">
          <cell r="C651">
            <v>44237</v>
          </cell>
          <cell r="E651">
            <v>-9900</v>
          </cell>
          <cell r="H651" t="str">
            <v>TI</v>
          </cell>
        </row>
        <row r="652">
          <cell r="C652">
            <v>43132</v>
          </cell>
          <cell r="E652">
            <v>-1027</v>
          </cell>
          <cell r="H652" t="str">
            <v>Alquiler</v>
          </cell>
        </row>
        <row r="653">
          <cell r="C653">
            <v>43282</v>
          </cell>
          <cell r="E653">
            <v>-2259</v>
          </cell>
          <cell r="H653" t="str">
            <v>Alquiler</v>
          </cell>
        </row>
        <row r="654">
          <cell r="C654">
            <v>43313</v>
          </cell>
          <cell r="E654">
            <v>-2259</v>
          </cell>
          <cell r="H654" t="str">
            <v>Alquiler</v>
          </cell>
        </row>
        <row r="655">
          <cell r="C655">
            <v>43344</v>
          </cell>
          <cell r="E655">
            <v>-2139</v>
          </cell>
          <cell r="H655" t="str">
            <v>Alquiler</v>
          </cell>
        </row>
        <row r="656">
          <cell r="C656">
            <v>43374</v>
          </cell>
          <cell r="E656">
            <v>-2106</v>
          </cell>
          <cell r="H656" t="str">
            <v>Alquiler</v>
          </cell>
        </row>
        <row r="657">
          <cell r="C657">
            <v>43405</v>
          </cell>
          <cell r="E657">
            <v>-2106</v>
          </cell>
          <cell r="H657" t="str">
            <v>Alquiler</v>
          </cell>
        </row>
        <row r="658">
          <cell r="C658">
            <v>43435</v>
          </cell>
          <cell r="E658">
            <v>-12617</v>
          </cell>
          <cell r="H658" t="str">
            <v>Alquiler</v>
          </cell>
        </row>
        <row r="659">
          <cell r="C659">
            <v>43466</v>
          </cell>
          <cell r="E659">
            <v>-2138</v>
          </cell>
          <cell r="H659" t="str">
            <v>Alquiler</v>
          </cell>
        </row>
        <row r="660">
          <cell r="C660">
            <v>43497</v>
          </cell>
          <cell r="E660">
            <v>-2105</v>
          </cell>
          <cell r="H660" t="str">
            <v>Alquiler</v>
          </cell>
        </row>
        <row r="661">
          <cell r="C661">
            <v>43556</v>
          </cell>
          <cell r="E661">
            <v>-5360.7</v>
          </cell>
          <cell r="H661" t="str">
            <v>Alquiler</v>
          </cell>
        </row>
        <row r="662">
          <cell r="C662">
            <v>43586</v>
          </cell>
          <cell r="E662">
            <v>-1957.02</v>
          </cell>
          <cell r="H662" t="str">
            <v>Alquiler</v>
          </cell>
        </row>
        <row r="663">
          <cell r="C663">
            <v>43647</v>
          </cell>
          <cell r="E663">
            <v>-3965.55</v>
          </cell>
          <cell r="H663" t="str">
            <v>Alquiler</v>
          </cell>
        </row>
        <row r="664">
          <cell r="C664">
            <v>43709</v>
          </cell>
          <cell r="E664">
            <v>-5738.9822803800007</v>
          </cell>
          <cell r="H664" t="str">
            <v>Alquiler</v>
          </cell>
        </row>
        <row r="665">
          <cell r="C665">
            <v>43739</v>
          </cell>
          <cell r="E665">
            <v>-1915.5345060893098</v>
          </cell>
          <cell r="H665" t="str">
            <v>Alquiler</v>
          </cell>
        </row>
        <row r="666">
          <cell r="C666">
            <v>43770</v>
          </cell>
          <cell r="E666">
            <v>-1848.9925712147935</v>
          </cell>
          <cell r="H666" t="str">
            <v>Alquiler</v>
          </cell>
        </row>
        <row r="667">
          <cell r="C667">
            <v>43800</v>
          </cell>
          <cell r="E667">
            <v>-1847.6101468624831</v>
          </cell>
          <cell r="H667" t="str">
            <v>Alquiler</v>
          </cell>
        </row>
        <row r="668">
          <cell r="C668">
            <v>43862</v>
          </cell>
          <cell r="E668">
            <v>-1852.0611265447519</v>
          </cell>
          <cell r="H668" t="str">
            <v>Alquiler</v>
          </cell>
        </row>
        <row r="669">
          <cell r="C669">
            <v>43891</v>
          </cell>
          <cell r="E669">
            <v>-1750.2129792032074</v>
          </cell>
          <cell r="H669" t="str">
            <v>Alquiler</v>
          </cell>
        </row>
        <row r="670">
          <cell r="C670">
            <v>43952</v>
          </cell>
          <cell r="E670">
            <v>-3342.1531100478469</v>
          </cell>
          <cell r="H670" t="str">
            <v>Alquiler</v>
          </cell>
        </row>
        <row r="671">
          <cell r="C671">
            <v>43983</v>
          </cell>
          <cell r="E671">
            <v>-1649.3742621015347</v>
          </cell>
          <cell r="H671" t="str">
            <v>Alquiler</v>
          </cell>
        </row>
        <row r="672">
          <cell r="C672">
            <v>44013</v>
          </cell>
          <cell r="E672">
            <v>-1772.9314477760686</v>
          </cell>
          <cell r="H672" t="str">
            <v>Alquiler</v>
          </cell>
        </row>
        <row r="673">
          <cell r="C673">
            <v>44044</v>
          </cell>
          <cell r="E673">
            <v>-1789.8568019093079</v>
          </cell>
          <cell r="H673" t="str">
            <v>Alquiler</v>
          </cell>
        </row>
        <row r="674">
          <cell r="C674">
            <v>44075</v>
          </cell>
          <cell r="E674">
            <v>-1809.7222222222224</v>
          </cell>
          <cell r="H674" t="str">
            <v>Alquiler</v>
          </cell>
        </row>
        <row r="675">
          <cell r="C675">
            <v>44105</v>
          </cell>
          <cell r="E675">
            <v>-1792.98</v>
          </cell>
          <cell r="H675" t="str">
            <v>Alquiler</v>
          </cell>
        </row>
        <row r="676">
          <cell r="C676">
            <v>44136</v>
          </cell>
          <cell r="E676">
            <v>-1792.81</v>
          </cell>
          <cell r="H676" t="str">
            <v>Alquiler</v>
          </cell>
        </row>
        <row r="677">
          <cell r="C677">
            <v>43617</v>
          </cell>
          <cell r="E677">
            <v>-456</v>
          </cell>
          <cell r="H677" t="str">
            <v>Sueldos &amp; Jornales</v>
          </cell>
        </row>
        <row r="678">
          <cell r="C678">
            <v>43647</v>
          </cell>
          <cell r="E678">
            <v>-713</v>
          </cell>
          <cell r="H678" t="str">
            <v>Sueldos &amp; Jornales</v>
          </cell>
        </row>
        <row r="679">
          <cell r="C679">
            <v>43678</v>
          </cell>
          <cell r="E679">
            <v>-700</v>
          </cell>
          <cell r="H679" t="str">
            <v>Sueldos &amp; Jornales</v>
          </cell>
        </row>
        <row r="680">
          <cell r="C680">
            <v>43709</v>
          </cell>
          <cell r="E680">
            <v>-700</v>
          </cell>
          <cell r="H680" t="str">
            <v>Sueldos &amp; Jornales</v>
          </cell>
        </row>
        <row r="681">
          <cell r="C681">
            <v>43739</v>
          </cell>
          <cell r="E681">
            <v>-2176</v>
          </cell>
          <cell r="H681" t="str">
            <v>Sueldos &amp; Jornales</v>
          </cell>
        </row>
        <row r="682">
          <cell r="C682">
            <v>43525</v>
          </cell>
          <cell r="E682">
            <v>-335</v>
          </cell>
          <cell r="H682" t="str">
            <v>Gastos Laboratorio</v>
          </cell>
        </row>
        <row r="683">
          <cell r="C683">
            <v>43556</v>
          </cell>
          <cell r="E683">
            <v>-1448.06</v>
          </cell>
          <cell r="H683" t="str">
            <v>Gastos Laboratorio</v>
          </cell>
        </row>
        <row r="684">
          <cell r="C684">
            <v>43586</v>
          </cell>
          <cell r="E684">
            <v>-88.56</v>
          </cell>
          <cell r="H684" t="str">
            <v>Gastos Laboratorio</v>
          </cell>
        </row>
        <row r="685">
          <cell r="C685">
            <v>43617</v>
          </cell>
          <cell r="E685">
            <v>-11822.67</v>
          </cell>
          <cell r="H685" t="str">
            <v>Gastos Laboratorio</v>
          </cell>
        </row>
        <row r="686">
          <cell r="C686">
            <v>43647</v>
          </cell>
          <cell r="E686">
            <v>-384.74</v>
          </cell>
          <cell r="H686" t="str">
            <v>Gastos Laboratorio</v>
          </cell>
        </row>
        <row r="687">
          <cell r="C687">
            <v>43678</v>
          </cell>
          <cell r="E687">
            <v>-183</v>
          </cell>
          <cell r="H687" t="str">
            <v>Gastos Laboratorio</v>
          </cell>
        </row>
        <row r="688">
          <cell r="C688">
            <v>43709</v>
          </cell>
          <cell r="E688">
            <v>-1106.8339640686545</v>
          </cell>
          <cell r="H688" t="str">
            <v>Gastos Laboratorio</v>
          </cell>
        </row>
        <row r="689">
          <cell r="C689">
            <v>43739</v>
          </cell>
          <cell r="E689">
            <v>-3235.3034896923477</v>
          </cell>
          <cell r="H689" t="str">
            <v>Gastos Laboratorio</v>
          </cell>
        </row>
        <row r="690">
          <cell r="C690">
            <v>43770</v>
          </cell>
          <cell r="E690">
            <v>-4597.0407317596255</v>
          </cell>
          <cell r="H690" t="str">
            <v>Gastos Laboratorio</v>
          </cell>
        </row>
        <row r="691">
          <cell r="C691">
            <v>43800</v>
          </cell>
          <cell r="E691">
            <v>-204.21261682242991</v>
          </cell>
          <cell r="H691" t="str">
            <v>Gastos Laboratorio</v>
          </cell>
        </row>
        <row r="692">
          <cell r="C692">
            <v>43831</v>
          </cell>
          <cell r="E692">
            <v>-566.40108401084012</v>
          </cell>
          <cell r="H692" t="str">
            <v>Gastos Laboratorio</v>
          </cell>
        </row>
        <row r="693">
          <cell r="C693">
            <v>43891</v>
          </cell>
          <cell r="E693">
            <v>-226.88881647795662</v>
          </cell>
          <cell r="H693" t="str">
            <v>Gastos Laboratorio</v>
          </cell>
        </row>
        <row r="694">
          <cell r="C694">
            <v>43952</v>
          </cell>
          <cell r="E694">
            <v>-105.75057736720555</v>
          </cell>
          <cell r="H694" t="str">
            <v>Gastos Laboratorio</v>
          </cell>
        </row>
        <row r="695">
          <cell r="C695">
            <v>43983</v>
          </cell>
          <cell r="E695">
            <v>-92.819530876017225</v>
          </cell>
          <cell r="H695" t="str">
            <v>Gastos Laboratorio</v>
          </cell>
        </row>
        <row r="696">
          <cell r="C696">
            <v>44044</v>
          </cell>
          <cell r="E696">
            <v>-71.668639053254438</v>
          </cell>
          <cell r="H696" t="str">
            <v>Gastos Laboratorio</v>
          </cell>
        </row>
        <row r="697">
          <cell r="C697">
            <v>44075</v>
          </cell>
          <cell r="E697">
            <v>-2404.2041622542856</v>
          </cell>
          <cell r="H697" t="str">
            <v>Gastos Laboratorio</v>
          </cell>
        </row>
        <row r="698">
          <cell r="C698">
            <v>44105</v>
          </cell>
          <cell r="E698">
            <v>-3347.2399999999993</v>
          </cell>
          <cell r="H698" t="str">
            <v>Gastos Laboratorio</v>
          </cell>
        </row>
        <row r="699">
          <cell r="C699">
            <v>44136</v>
          </cell>
          <cell r="E699">
            <v>-1984.07</v>
          </cell>
          <cell r="H699" t="str">
            <v>Gastos Laboratorio</v>
          </cell>
        </row>
        <row r="700">
          <cell r="C700">
            <v>42767</v>
          </cell>
          <cell r="E700">
            <v>-17.63</v>
          </cell>
          <cell r="H700" t="str">
            <v>Otros Gastos Corporativos</v>
          </cell>
        </row>
        <row r="701">
          <cell r="C701">
            <v>42795</v>
          </cell>
          <cell r="E701">
            <v>-233.65</v>
          </cell>
          <cell r="H701" t="str">
            <v>Otros Gastos Corporativos</v>
          </cell>
        </row>
        <row r="702">
          <cell r="C702">
            <v>43525</v>
          </cell>
          <cell r="E702">
            <v>-70.709999999999994</v>
          </cell>
          <cell r="H702" t="str">
            <v>Otros Gastos Corporativos</v>
          </cell>
        </row>
        <row r="703">
          <cell r="C703">
            <v>43556</v>
          </cell>
          <cell r="E703">
            <v>-70.959999999999994</v>
          </cell>
          <cell r="H703" t="str">
            <v>Otros Gastos Corporativos</v>
          </cell>
        </row>
        <row r="704">
          <cell r="C704">
            <v>43586</v>
          </cell>
          <cell r="E704">
            <v>-76.84</v>
          </cell>
          <cell r="H704" t="str">
            <v>Otros Gastos Corporativos</v>
          </cell>
        </row>
        <row r="705">
          <cell r="C705">
            <v>43617</v>
          </cell>
          <cell r="E705">
            <v>-76.349999999999994</v>
          </cell>
          <cell r="H705" t="str">
            <v>Otros Gastos Corporativos</v>
          </cell>
        </row>
        <row r="706">
          <cell r="C706">
            <v>43647</v>
          </cell>
          <cell r="E706">
            <v>-91.19</v>
          </cell>
          <cell r="H706" t="str">
            <v>Otros Gastos Corporativos</v>
          </cell>
        </row>
        <row r="707">
          <cell r="C707">
            <v>43678</v>
          </cell>
          <cell r="E707">
            <v>-91</v>
          </cell>
          <cell r="H707" t="str">
            <v>Otros Gastos Corporativos</v>
          </cell>
        </row>
        <row r="708">
          <cell r="C708">
            <v>43709</v>
          </cell>
          <cell r="E708">
            <v>-143.67424680963245</v>
          </cell>
          <cell r="H708" t="str">
            <v>Otros Gastos Corporativos</v>
          </cell>
        </row>
        <row r="709">
          <cell r="C709">
            <v>43739</v>
          </cell>
          <cell r="E709">
            <v>-73.269230769230774</v>
          </cell>
          <cell r="H709" t="str">
            <v>Otros Gastos Corporativos</v>
          </cell>
        </row>
        <row r="710">
          <cell r="C710">
            <v>43770</v>
          </cell>
          <cell r="E710">
            <v>-69.542441736155666</v>
          </cell>
          <cell r="H710" t="str">
            <v>Otros Gastos Corporativos</v>
          </cell>
        </row>
        <row r="711">
          <cell r="C711">
            <v>43800</v>
          </cell>
          <cell r="E711">
            <v>-302.93182735543093</v>
          </cell>
          <cell r="H711" t="str">
            <v>Otros Gastos Corporativos</v>
          </cell>
        </row>
        <row r="712">
          <cell r="C712">
            <v>43831</v>
          </cell>
          <cell r="E712">
            <v>-119.15109034267913</v>
          </cell>
          <cell r="H712" t="str">
            <v>Otros Gastos Corporativos</v>
          </cell>
        </row>
        <row r="713">
          <cell r="C713">
            <v>43862</v>
          </cell>
          <cell r="E713">
            <v>-85.903679653679646</v>
          </cell>
          <cell r="H713" t="str">
            <v>Otros Gastos Corporativos</v>
          </cell>
        </row>
        <row r="714">
          <cell r="C714">
            <v>43891</v>
          </cell>
          <cell r="E714">
            <v>-141.62844959746369</v>
          </cell>
          <cell r="H714" t="str">
            <v>Otros Gastos Corporativos</v>
          </cell>
        </row>
        <row r="715">
          <cell r="C715">
            <v>43922</v>
          </cell>
          <cell r="E715">
            <v>-100.9042545841459</v>
          </cell>
          <cell r="H715" t="str">
            <v>Otros Gastos Corporativos</v>
          </cell>
        </row>
        <row r="716">
          <cell r="C716">
            <v>43952</v>
          </cell>
          <cell r="E716">
            <v>-112.73724102327139</v>
          </cell>
          <cell r="H716" t="str">
            <v>Otros Gastos Corporativos</v>
          </cell>
        </row>
        <row r="717">
          <cell r="C717">
            <v>43983</v>
          </cell>
          <cell r="E717">
            <v>-104.68317875041227</v>
          </cell>
          <cell r="H717" t="str">
            <v>Otros Gastos Corporativos</v>
          </cell>
        </row>
        <row r="718">
          <cell r="C718">
            <v>44013</v>
          </cell>
          <cell r="E718">
            <v>-111.10189608113079</v>
          </cell>
          <cell r="H718" t="str">
            <v>Otros Gastos Corporativos</v>
          </cell>
        </row>
        <row r="719">
          <cell r="C719">
            <v>44044</v>
          </cell>
          <cell r="E719">
            <v>-110.60931899641577</v>
          </cell>
          <cell r="H719" t="str">
            <v>Otros Gastos Corporativos</v>
          </cell>
        </row>
        <row r="720">
          <cell r="C720">
            <v>44075</v>
          </cell>
          <cell r="E720">
            <v>-102.67190310210728</v>
          </cell>
          <cell r="H720" t="str">
            <v>Otros Gastos Corporativos</v>
          </cell>
        </row>
        <row r="721">
          <cell r="C721">
            <v>44105</v>
          </cell>
          <cell r="E721">
            <v>-113.73522458628842</v>
          </cell>
          <cell r="H721" t="str">
            <v>Otros Gastos Corporativos</v>
          </cell>
        </row>
        <row r="722">
          <cell r="C722">
            <v>44136</v>
          </cell>
          <cell r="E722">
            <v>-156.24659882942507</v>
          </cell>
          <cell r="H722" t="str">
            <v>Otros Gastos Corporativos</v>
          </cell>
        </row>
        <row r="723">
          <cell r="C723">
            <v>42736</v>
          </cell>
          <cell r="E723">
            <v>-1799.11</v>
          </cell>
          <cell r="H723" t="str">
            <v>Ap Sociales BPS, IRPF, DGI</v>
          </cell>
        </row>
        <row r="724">
          <cell r="C724">
            <v>42767</v>
          </cell>
          <cell r="E724">
            <v>-1125.23</v>
          </cell>
          <cell r="H724" t="str">
            <v>Ap Sociales BPS, IRPF, DGI</v>
          </cell>
        </row>
        <row r="725">
          <cell r="C725">
            <v>42795</v>
          </cell>
          <cell r="E725">
            <v>-824</v>
          </cell>
          <cell r="H725" t="str">
            <v>Ap Sociales BPS, IRPF, DGI</v>
          </cell>
        </row>
        <row r="726">
          <cell r="C726">
            <v>42856</v>
          </cell>
          <cell r="E726">
            <v>-5309.55</v>
          </cell>
          <cell r="H726" t="str">
            <v>Ap Sociales BPS, IRPF, DGI</v>
          </cell>
        </row>
        <row r="727">
          <cell r="C727">
            <v>42887</v>
          </cell>
          <cell r="E727">
            <v>-877</v>
          </cell>
          <cell r="H727" t="str">
            <v>Ap Sociales BPS, IRPF, DGI</v>
          </cell>
        </row>
        <row r="728">
          <cell r="C728">
            <v>42917</v>
          </cell>
          <cell r="E728">
            <v>-1212.5999999999999</v>
          </cell>
          <cell r="H728" t="str">
            <v>Ap Sociales BPS, IRPF, DGI</v>
          </cell>
        </row>
        <row r="729">
          <cell r="C729">
            <v>42979</v>
          </cell>
          <cell r="E729">
            <v>-1977</v>
          </cell>
          <cell r="H729" t="str">
            <v>Ap Sociales BPS, IRPF, DGI</v>
          </cell>
        </row>
        <row r="730">
          <cell r="C730">
            <v>43009</v>
          </cell>
          <cell r="E730">
            <v>-3996</v>
          </cell>
          <cell r="H730" t="str">
            <v>Ap Sociales BPS, IRPF, DGI</v>
          </cell>
        </row>
        <row r="731">
          <cell r="C731">
            <v>43040</v>
          </cell>
          <cell r="E731">
            <v>-3753</v>
          </cell>
          <cell r="H731" t="str">
            <v>Ap Sociales BPS, IRPF, DGI</v>
          </cell>
        </row>
        <row r="732">
          <cell r="C732">
            <v>43070</v>
          </cell>
          <cell r="E732">
            <v>-3894</v>
          </cell>
          <cell r="H732" t="str">
            <v>Ap Sociales BPS, IRPF, DGI</v>
          </cell>
        </row>
        <row r="733">
          <cell r="C733">
            <v>43101</v>
          </cell>
          <cell r="E733">
            <v>-3330</v>
          </cell>
          <cell r="H733" t="str">
            <v>Ap Sociales BPS, IRPF, DGI</v>
          </cell>
        </row>
        <row r="734">
          <cell r="C734">
            <v>43132</v>
          </cell>
          <cell r="E734">
            <v>-5061</v>
          </cell>
          <cell r="H734" t="str">
            <v>Ap Sociales BPS, IRPF, DGI</v>
          </cell>
        </row>
        <row r="735">
          <cell r="C735">
            <v>43160</v>
          </cell>
          <cell r="E735">
            <v>-4157</v>
          </cell>
          <cell r="H735" t="str">
            <v>Ap Sociales BPS, IRPF, DGI</v>
          </cell>
        </row>
        <row r="736">
          <cell r="C736">
            <v>43191</v>
          </cell>
          <cell r="E736">
            <v>-5598</v>
          </cell>
          <cell r="H736" t="str">
            <v>Ap Sociales BPS, IRPF, DGI</v>
          </cell>
        </row>
        <row r="737">
          <cell r="C737">
            <v>43221</v>
          </cell>
          <cell r="E737">
            <v>-5463</v>
          </cell>
          <cell r="H737" t="str">
            <v>Ap Sociales BPS, IRPF, DGI</v>
          </cell>
        </row>
        <row r="738">
          <cell r="C738">
            <v>43282</v>
          </cell>
          <cell r="E738">
            <v>-19705</v>
          </cell>
          <cell r="H738" t="str">
            <v>Ap Sociales BPS, IRPF, DGI</v>
          </cell>
        </row>
        <row r="739">
          <cell r="C739">
            <v>43313</v>
          </cell>
          <cell r="E739">
            <v>-5758</v>
          </cell>
          <cell r="H739" t="str">
            <v>Ap Sociales BPS, IRPF, DGI</v>
          </cell>
        </row>
        <row r="740">
          <cell r="C740">
            <v>43344</v>
          </cell>
          <cell r="E740">
            <v>-6074</v>
          </cell>
          <cell r="H740" t="str">
            <v>Ap Sociales BPS, IRPF, DGI</v>
          </cell>
        </row>
        <row r="741">
          <cell r="C741">
            <v>43374</v>
          </cell>
          <cell r="E741">
            <v>-6545</v>
          </cell>
          <cell r="H741" t="str">
            <v>Ap Sociales BPS, IRPF, DGI</v>
          </cell>
        </row>
        <row r="742">
          <cell r="C742">
            <v>43405</v>
          </cell>
          <cell r="E742">
            <v>-8257</v>
          </cell>
          <cell r="H742" t="str">
            <v>Ap Sociales BPS, IRPF, DGI</v>
          </cell>
        </row>
        <row r="743">
          <cell r="C743">
            <v>43435</v>
          </cell>
          <cell r="E743">
            <v>-6231.5</v>
          </cell>
          <cell r="H743" t="str">
            <v>Ap Sociales BPS, IRPF, DGI</v>
          </cell>
        </row>
        <row r="744">
          <cell r="C744">
            <v>43466</v>
          </cell>
          <cell r="E744">
            <v>-8676</v>
          </cell>
          <cell r="H744" t="str">
            <v>Ap Sociales BPS, IRPF, DGI</v>
          </cell>
        </row>
        <row r="745">
          <cell r="C745">
            <v>43497</v>
          </cell>
          <cell r="E745">
            <v>-8011</v>
          </cell>
          <cell r="H745" t="str">
            <v>Ap Sociales BPS, IRPF, DGI</v>
          </cell>
        </row>
        <row r="746">
          <cell r="C746">
            <v>43586</v>
          </cell>
          <cell r="E746">
            <v>-2542.41</v>
          </cell>
          <cell r="H746" t="str">
            <v>Ap Sociales BPS, IRPF, DGI</v>
          </cell>
        </row>
        <row r="747">
          <cell r="C747">
            <v>43617</v>
          </cell>
          <cell r="E747">
            <v>-25630.2</v>
          </cell>
          <cell r="H747" t="str">
            <v>Ap Sociales BPS, IRPF, DGI</v>
          </cell>
        </row>
        <row r="748">
          <cell r="C748">
            <v>43647</v>
          </cell>
          <cell r="E748">
            <v>-15997.98</v>
          </cell>
          <cell r="H748" t="str">
            <v>Ap Sociales BPS, IRPF, DGI</v>
          </cell>
        </row>
        <row r="749">
          <cell r="C749">
            <v>43709</v>
          </cell>
          <cell r="E749">
            <v>-25148.265550200002</v>
          </cell>
          <cell r="H749" t="str">
            <v>Ap Sociales BPS, IRPF, DGI</v>
          </cell>
        </row>
        <row r="750">
          <cell r="C750">
            <v>43739</v>
          </cell>
          <cell r="E750">
            <v>-13519.269282814614</v>
          </cell>
          <cell r="H750" t="str">
            <v>Ap Sociales BPS, IRPF, DGI</v>
          </cell>
        </row>
        <row r="751">
          <cell r="C751">
            <v>43770</v>
          </cell>
          <cell r="E751">
            <v>-13547.811690565837</v>
          </cell>
          <cell r="H751" t="str">
            <v>Ap Sociales BPS, IRPF, DGI</v>
          </cell>
        </row>
        <row r="752">
          <cell r="C752">
            <v>43800</v>
          </cell>
          <cell r="E752">
            <v>-12666.22162883845</v>
          </cell>
          <cell r="H752" t="str">
            <v>Ap Sociales BPS, IRPF, DGI</v>
          </cell>
        </row>
        <row r="753">
          <cell r="C753">
            <v>43831</v>
          </cell>
          <cell r="E753">
            <v>-15227.45945945946</v>
          </cell>
          <cell r="H753" t="str">
            <v>Ap Sociales BPS, IRPF, DGI</v>
          </cell>
        </row>
        <row r="754">
          <cell r="C754">
            <v>43862</v>
          </cell>
          <cell r="E754">
            <v>-11147.108307045215</v>
          </cell>
          <cell r="H754" t="str">
            <v>Ap Sociales BPS, IRPF, DGI</v>
          </cell>
        </row>
        <row r="755">
          <cell r="C755">
            <v>43891</v>
          </cell>
          <cell r="E755">
            <v>-10869.165714285715</v>
          </cell>
          <cell r="H755" t="str">
            <v>Ap Sociales BPS, IRPF, DGI</v>
          </cell>
        </row>
        <row r="756">
          <cell r="C756">
            <v>44013</v>
          </cell>
          <cell r="E756">
            <v>-14933.541163642107</v>
          </cell>
          <cell r="H756" t="str">
            <v>Ap Sociales BPS, IRPF, DGI</v>
          </cell>
        </row>
        <row r="757">
          <cell r="C757">
            <v>44044</v>
          </cell>
          <cell r="E757">
            <v>-12136.91443510848</v>
          </cell>
          <cell r="H757" t="str">
            <v>Ap Sociales BPS, IRPF, DGI</v>
          </cell>
        </row>
        <row r="758">
          <cell r="C758">
            <v>44075</v>
          </cell>
          <cell r="E758">
            <v>-16746.760643177779</v>
          </cell>
          <cell r="H758" t="str">
            <v>Ap Sociales BPS, IRPF, DGI</v>
          </cell>
        </row>
        <row r="759">
          <cell r="C759">
            <v>44105</v>
          </cell>
          <cell r="E759">
            <v>-14288.634090103671</v>
          </cell>
          <cell r="H759" t="str">
            <v>Ap Sociales BPS, IRPF, DGI</v>
          </cell>
        </row>
        <row r="760">
          <cell r="C760">
            <v>44136</v>
          </cell>
          <cell r="E760">
            <v>-14777.470449172577</v>
          </cell>
          <cell r="H760" t="str">
            <v>Ap Sociales BPS, IRPF, DGI</v>
          </cell>
        </row>
        <row r="761">
          <cell r="C761">
            <v>42887</v>
          </cell>
          <cell r="E761">
            <v>10000</v>
          </cell>
          <cell r="H761" t="str">
            <v>Aporte Accionistas</v>
          </cell>
        </row>
        <row r="762">
          <cell r="C762">
            <v>42917</v>
          </cell>
          <cell r="E762">
            <v>47960</v>
          </cell>
          <cell r="H762" t="str">
            <v>Aporte Accionistas</v>
          </cell>
        </row>
        <row r="763">
          <cell r="C763">
            <v>42948</v>
          </cell>
          <cell r="E763">
            <v>4700</v>
          </cell>
          <cell r="H763" t="str">
            <v>Aporte Accionistas</v>
          </cell>
        </row>
        <row r="764">
          <cell r="C764">
            <v>42979</v>
          </cell>
          <cell r="E764">
            <v>20000</v>
          </cell>
          <cell r="H764" t="str">
            <v>Aporte Accionistas</v>
          </cell>
        </row>
        <row r="765">
          <cell r="C765">
            <v>43282</v>
          </cell>
          <cell r="E765">
            <v>400000</v>
          </cell>
          <cell r="H765" t="str">
            <v>Aporte Accionistas</v>
          </cell>
        </row>
        <row r="766">
          <cell r="C766">
            <v>43344</v>
          </cell>
          <cell r="E766">
            <v>40000</v>
          </cell>
          <cell r="H766" t="str">
            <v>Aporte Accionistas</v>
          </cell>
        </row>
        <row r="767">
          <cell r="C767">
            <v>43374</v>
          </cell>
          <cell r="E767">
            <v>110000</v>
          </cell>
          <cell r="H767" t="str">
            <v>Aporte Accionistas</v>
          </cell>
        </row>
        <row r="768">
          <cell r="C768">
            <v>43405</v>
          </cell>
          <cell r="E768">
            <v>110000</v>
          </cell>
          <cell r="H768" t="str">
            <v>Aporte Accionistas</v>
          </cell>
        </row>
        <row r="769">
          <cell r="C769">
            <v>43435</v>
          </cell>
          <cell r="E769">
            <v>110000</v>
          </cell>
          <cell r="H769" t="str">
            <v>Aporte Accionistas</v>
          </cell>
        </row>
        <row r="770">
          <cell r="C770">
            <v>43101</v>
          </cell>
          <cell r="E770">
            <v>10000</v>
          </cell>
          <cell r="H770" t="str">
            <v>Aporte Accionistas</v>
          </cell>
        </row>
        <row r="771">
          <cell r="C771">
            <v>43132</v>
          </cell>
          <cell r="E771">
            <v>26000</v>
          </cell>
          <cell r="H771" t="str">
            <v>Aporte Accionistas</v>
          </cell>
        </row>
        <row r="772">
          <cell r="C772">
            <v>43160</v>
          </cell>
          <cell r="E772">
            <v>26000</v>
          </cell>
          <cell r="H772" t="str">
            <v>Aporte Accionistas</v>
          </cell>
        </row>
        <row r="773">
          <cell r="C773">
            <v>43617</v>
          </cell>
          <cell r="E773">
            <v>80000</v>
          </cell>
          <cell r="H773" t="str">
            <v>Aporte Accionistas</v>
          </cell>
        </row>
        <row r="774">
          <cell r="C774">
            <v>43709</v>
          </cell>
          <cell r="E774">
            <v>199975</v>
          </cell>
          <cell r="H774" t="str">
            <v>Aporte Accionistas</v>
          </cell>
        </row>
        <row r="775">
          <cell r="C775">
            <v>43891</v>
          </cell>
          <cell r="E775">
            <v>200000</v>
          </cell>
          <cell r="H775" t="str">
            <v>Aporte Accionistas</v>
          </cell>
        </row>
        <row r="776">
          <cell r="C776">
            <v>43922</v>
          </cell>
          <cell r="E776">
            <v>35000</v>
          </cell>
          <cell r="H776" t="str">
            <v>Aporte Accionistas</v>
          </cell>
        </row>
        <row r="777">
          <cell r="C777">
            <v>43952</v>
          </cell>
          <cell r="E777">
            <v>115000</v>
          </cell>
          <cell r="H777" t="str">
            <v>Aporte Accionistas</v>
          </cell>
        </row>
        <row r="778">
          <cell r="C778">
            <v>43040</v>
          </cell>
          <cell r="E778">
            <v>62000</v>
          </cell>
          <cell r="H778" t="str">
            <v>Aporte Accionistas</v>
          </cell>
        </row>
        <row r="779">
          <cell r="C779">
            <v>43070</v>
          </cell>
          <cell r="E779">
            <v>20000</v>
          </cell>
          <cell r="H779" t="str">
            <v>Aporte Accionistas</v>
          </cell>
        </row>
        <row r="780">
          <cell r="C780">
            <v>43101</v>
          </cell>
          <cell r="E780">
            <v>20000</v>
          </cell>
          <cell r="H780" t="str">
            <v>Aporte Accionistas</v>
          </cell>
        </row>
        <row r="781">
          <cell r="C781">
            <v>43132</v>
          </cell>
          <cell r="E781">
            <v>22000</v>
          </cell>
          <cell r="H781" t="str">
            <v>Aporte Accionistas</v>
          </cell>
        </row>
        <row r="782">
          <cell r="C782">
            <v>42856</v>
          </cell>
          <cell r="E782">
            <v>25000</v>
          </cell>
          <cell r="H782" t="str">
            <v>Aporte Accionistas</v>
          </cell>
        </row>
        <row r="783">
          <cell r="C783">
            <v>43040</v>
          </cell>
          <cell r="E783">
            <v>20000</v>
          </cell>
          <cell r="H783" t="str">
            <v>Aporte Accionistas</v>
          </cell>
        </row>
        <row r="784">
          <cell r="C784">
            <v>43009</v>
          </cell>
          <cell r="E784">
            <v>40000</v>
          </cell>
          <cell r="H784" t="str">
            <v>Aporte Accionistas</v>
          </cell>
        </row>
        <row r="785">
          <cell r="C785">
            <v>42767</v>
          </cell>
          <cell r="E785">
            <v>49880</v>
          </cell>
          <cell r="H785" t="str">
            <v>Aporte Accionistas</v>
          </cell>
        </row>
        <row r="786">
          <cell r="C786">
            <v>42705</v>
          </cell>
          <cell r="E786">
            <v>150000</v>
          </cell>
          <cell r="H786" t="str">
            <v>Aporte Accionistas</v>
          </cell>
        </row>
        <row r="787">
          <cell r="C787">
            <v>43009</v>
          </cell>
          <cell r="E787">
            <v>50000</v>
          </cell>
          <cell r="H787" t="str">
            <v>Aporte Accionistas</v>
          </cell>
        </row>
        <row r="788">
          <cell r="C788">
            <v>43101</v>
          </cell>
          <cell r="E788">
            <v>8000</v>
          </cell>
          <cell r="H788" t="str">
            <v>Aporte Accionistas</v>
          </cell>
        </row>
        <row r="789">
          <cell r="C789">
            <v>43132</v>
          </cell>
          <cell r="E789">
            <v>30000</v>
          </cell>
          <cell r="H789" t="str">
            <v>Aporte Accionistas</v>
          </cell>
        </row>
        <row r="790">
          <cell r="C790">
            <v>43160</v>
          </cell>
          <cell r="E790">
            <v>25000</v>
          </cell>
          <cell r="H790" t="str">
            <v>Aporte Accionistas</v>
          </cell>
        </row>
        <row r="791">
          <cell r="C791">
            <v>42887</v>
          </cell>
          <cell r="E791">
            <v>20000</v>
          </cell>
          <cell r="H791" t="str">
            <v>Aporte Accionistas</v>
          </cell>
        </row>
        <row r="792">
          <cell r="C792">
            <v>42917</v>
          </cell>
          <cell r="E792">
            <v>20000</v>
          </cell>
          <cell r="H792" t="str">
            <v>Aporte Accionistas</v>
          </cell>
        </row>
        <row r="793">
          <cell r="C793">
            <v>42705</v>
          </cell>
          <cell r="E793">
            <v>50000</v>
          </cell>
          <cell r="H793" t="str">
            <v>Aporte Accionistas</v>
          </cell>
        </row>
        <row r="794">
          <cell r="C794">
            <v>43101</v>
          </cell>
          <cell r="E794">
            <v>10000</v>
          </cell>
          <cell r="H794" t="str">
            <v>Aporte Accionistas</v>
          </cell>
        </row>
        <row r="795">
          <cell r="C795">
            <v>43132</v>
          </cell>
          <cell r="E795">
            <v>20000</v>
          </cell>
          <cell r="H795" t="str">
            <v>Aporte Accionistas</v>
          </cell>
        </row>
        <row r="796">
          <cell r="C796">
            <v>43160</v>
          </cell>
          <cell r="E796">
            <v>32000</v>
          </cell>
          <cell r="H796" t="str">
            <v>Aporte Accionistas</v>
          </cell>
        </row>
        <row r="797">
          <cell r="C797">
            <v>42705</v>
          </cell>
          <cell r="E797">
            <v>55712</v>
          </cell>
          <cell r="H797" t="str">
            <v>Aporte Accionistas</v>
          </cell>
        </row>
        <row r="798">
          <cell r="C798">
            <v>42767</v>
          </cell>
          <cell r="E798">
            <v>5712.53</v>
          </cell>
          <cell r="H798" t="str">
            <v>Aporte Accionistas</v>
          </cell>
        </row>
        <row r="799">
          <cell r="C799">
            <v>43040</v>
          </cell>
          <cell r="E799">
            <v>20000</v>
          </cell>
          <cell r="H799" t="str">
            <v>Aporte Accionistas</v>
          </cell>
        </row>
        <row r="800">
          <cell r="C800">
            <v>42795</v>
          </cell>
          <cell r="E800">
            <v>50000</v>
          </cell>
          <cell r="H800" t="str">
            <v>Aporte Accionistas</v>
          </cell>
        </row>
        <row r="801">
          <cell r="C801">
            <v>42856</v>
          </cell>
          <cell r="E801">
            <v>25000</v>
          </cell>
          <cell r="H801" t="str">
            <v>Aporte Accionistas</v>
          </cell>
        </row>
        <row r="802">
          <cell r="C802">
            <v>43556</v>
          </cell>
          <cell r="E802">
            <v>500000</v>
          </cell>
          <cell r="H802" t="str">
            <v>Aporte Accionistas</v>
          </cell>
        </row>
        <row r="803">
          <cell r="C803">
            <v>43617</v>
          </cell>
          <cell r="E803">
            <v>450000</v>
          </cell>
          <cell r="H803" t="str">
            <v>Aporte Accionistas</v>
          </cell>
        </row>
        <row r="804">
          <cell r="C804">
            <v>43739</v>
          </cell>
          <cell r="E804">
            <v>450000</v>
          </cell>
          <cell r="H804" t="str">
            <v>Aporte Accionistas</v>
          </cell>
        </row>
        <row r="805">
          <cell r="C805">
            <v>43983</v>
          </cell>
          <cell r="E805">
            <v>45000</v>
          </cell>
          <cell r="H805" t="str">
            <v>Aporte Accionistas</v>
          </cell>
        </row>
        <row r="806">
          <cell r="C806">
            <v>44013</v>
          </cell>
          <cell r="E806">
            <v>135000</v>
          </cell>
          <cell r="H806" t="str">
            <v>Aporte Accionistas</v>
          </cell>
        </row>
        <row r="807">
          <cell r="C807">
            <v>44044</v>
          </cell>
          <cell r="E807">
            <v>135000</v>
          </cell>
          <cell r="H807" t="str">
            <v>Aporte Accionistas</v>
          </cell>
        </row>
        <row r="808">
          <cell r="C808">
            <v>44075</v>
          </cell>
          <cell r="E808">
            <v>45000</v>
          </cell>
          <cell r="H808" t="str">
            <v>Aporte Accionistas</v>
          </cell>
        </row>
        <row r="809">
          <cell r="C809">
            <v>44105</v>
          </cell>
          <cell r="E809">
            <v>90000</v>
          </cell>
          <cell r="H809" t="str">
            <v>Aporte Accionistas</v>
          </cell>
        </row>
        <row r="810">
          <cell r="C810">
            <v>44136</v>
          </cell>
          <cell r="E810">
            <v>170000.00320026677</v>
          </cell>
          <cell r="H810" t="str">
            <v>Aporte Accionistas</v>
          </cell>
        </row>
        <row r="811">
          <cell r="C811">
            <v>43160</v>
          </cell>
          <cell r="E811">
            <v>13000</v>
          </cell>
          <cell r="H811" t="str">
            <v>Aporte Accionistas</v>
          </cell>
        </row>
        <row r="812">
          <cell r="C812">
            <v>43221</v>
          </cell>
          <cell r="E812">
            <v>117000</v>
          </cell>
          <cell r="H812" t="str">
            <v>Aporte Accionistas</v>
          </cell>
        </row>
        <row r="813">
          <cell r="C813">
            <v>43101</v>
          </cell>
          <cell r="E813">
            <v>10000</v>
          </cell>
          <cell r="H813" t="str">
            <v>Aporte Accionistas</v>
          </cell>
        </row>
        <row r="814">
          <cell r="C814">
            <v>43132</v>
          </cell>
          <cell r="E814">
            <v>26000</v>
          </cell>
          <cell r="H814" t="str">
            <v>Aporte Accionistas</v>
          </cell>
        </row>
        <row r="815">
          <cell r="C815">
            <v>43160</v>
          </cell>
          <cell r="E815">
            <v>16000</v>
          </cell>
          <cell r="H815" t="str">
            <v>Aporte Accionistas</v>
          </cell>
        </row>
        <row r="816">
          <cell r="C816">
            <v>43191</v>
          </cell>
          <cell r="E816">
            <v>10000</v>
          </cell>
          <cell r="H816" t="str">
            <v>Aporte Accionistas</v>
          </cell>
        </row>
        <row r="817">
          <cell r="C817">
            <v>42736</v>
          </cell>
          <cell r="E817">
            <v>-34.5</v>
          </cell>
          <cell r="H817" t="str">
            <v>Otros Gastos Corporativos</v>
          </cell>
        </row>
        <row r="818">
          <cell r="C818">
            <v>42767</v>
          </cell>
          <cell r="E818">
            <v>-28.37</v>
          </cell>
          <cell r="H818" t="str">
            <v>Otros Gastos Corporativos</v>
          </cell>
        </row>
        <row r="819">
          <cell r="C819">
            <v>42795</v>
          </cell>
          <cell r="E819">
            <v>-25.43</v>
          </cell>
          <cell r="H819" t="str">
            <v>Otros Gastos Corporativos</v>
          </cell>
        </row>
        <row r="820">
          <cell r="C820">
            <v>42826</v>
          </cell>
          <cell r="E820">
            <v>-25.78</v>
          </cell>
          <cell r="H820" t="str">
            <v>Otros Gastos Corporativos</v>
          </cell>
        </row>
        <row r="821">
          <cell r="C821">
            <v>42856</v>
          </cell>
          <cell r="E821">
            <v>-58.7</v>
          </cell>
          <cell r="H821" t="str">
            <v>Otros Gastos Corporativos</v>
          </cell>
        </row>
        <row r="822">
          <cell r="C822">
            <v>42887</v>
          </cell>
          <cell r="E822">
            <v>-60</v>
          </cell>
          <cell r="H822" t="str">
            <v>Otros Gastos Corporativos</v>
          </cell>
        </row>
        <row r="823">
          <cell r="C823">
            <v>42917</v>
          </cell>
          <cell r="E823">
            <v>-58.5</v>
          </cell>
          <cell r="H823" t="str">
            <v>Otros Gastos Corporativos</v>
          </cell>
        </row>
        <row r="824">
          <cell r="C824">
            <v>42948</v>
          </cell>
          <cell r="E824">
            <v>-67</v>
          </cell>
          <cell r="H824" t="str">
            <v>Otros Gastos Corporativos</v>
          </cell>
        </row>
        <row r="825">
          <cell r="C825">
            <v>43009</v>
          </cell>
          <cell r="E825">
            <v>-70.5</v>
          </cell>
          <cell r="H825" t="str">
            <v>Otros Gastos Corporativos</v>
          </cell>
        </row>
        <row r="826">
          <cell r="C826">
            <v>43040</v>
          </cell>
          <cell r="E826">
            <v>-70.5</v>
          </cell>
          <cell r="H826" t="str">
            <v>Otros Gastos Corporativos</v>
          </cell>
        </row>
        <row r="827">
          <cell r="C827">
            <v>43070</v>
          </cell>
          <cell r="E827">
            <v>-88</v>
          </cell>
          <cell r="H827" t="str">
            <v>Otros Gastos Corporativos</v>
          </cell>
        </row>
        <row r="828">
          <cell r="C828">
            <v>43132</v>
          </cell>
          <cell r="E828">
            <v>-110</v>
          </cell>
          <cell r="H828" t="str">
            <v>Otros Gastos Corporativos</v>
          </cell>
        </row>
        <row r="829">
          <cell r="C829">
            <v>43160</v>
          </cell>
          <cell r="E829">
            <v>-122</v>
          </cell>
          <cell r="H829" t="str">
            <v>Otros Gastos Corporativos</v>
          </cell>
        </row>
        <row r="830">
          <cell r="C830">
            <v>43191</v>
          </cell>
          <cell r="E830">
            <v>-138</v>
          </cell>
          <cell r="H830" t="str">
            <v>Otros Gastos Corporativos</v>
          </cell>
        </row>
        <row r="831">
          <cell r="C831">
            <v>43221</v>
          </cell>
          <cell r="E831">
            <v>-263</v>
          </cell>
          <cell r="H831" t="str">
            <v>Otros Gastos Corporativos</v>
          </cell>
        </row>
        <row r="832">
          <cell r="C832">
            <v>43282</v>
          </cell>
          <cell r="E832">
            <v>-134</v>
          </cell>
          <cell r="H832" t="str">
            <v>Otros Gastos Corporativos</v>
          </cell>
        </row>
        <row r="833">
          <cell r="C833">
            <v>43313</v>
          </cell>
          <cell r="E833">
            <v>-202</v>
          </cell>
          <cell r="H833" t="str">
            <v>Otros Gastos Corporativos</v>
          </cell>
        </row>
        <row r="834">
          <cell r="C834">
            <v>43344</v>
          </cell>
          <cell r="E834">
            <v>-136</v>
          </cell>
          <cell r="H834" t="str">
            <v>Otros Gastos Corporativos</v>
          </cell>
        </row>
        <row r="835">
          <cell r="C835">
            <v>43374</v>
          </cell>
          <cell r="E835">
            <v>-149</v>
          </cell>
          <cell r="H835" t="str">
            <v>Otros Gastos Corporativos</v>
          </cell>
        </row>
        <row r="836">
          <cell r="C836">
            <v>43405</v>
          </cell>
          <cell r="E836">
            <v>-161</v>
          </cell>
          <cell r="H836" t="str">
            <v>Otros Gastos Corporativos</v>
          </cell>
        </row>
        <row r="837">
          <cell r="C837">
            <v>43435</v>
          </cell>
          <cell r="E837">
            <v>-159</v>
          </cell>
          <cell r="H837" t="str">
            <v>Otros Gastos Corporativos</v>
          </cell>
        </row>
        <row r="838">
          <cell r="C838">
            <v>43466</v>
          </cell>
          <cell r="E838">
            <v>-151</v>
          </cell>
          <cell r="H838" t="str">
            <v>Otros Gastos Corporativos</v>
          </cell>
        </row>
        <row r="839">
          <cell r="C839">
            <v>43497</v>
          </cell>
          <cell r="E839">
            <v>-244</v>
          </cell>
          <cell r="H839" t="str">
            <v>Otros Gastos Corporativos</v>
          </cell>
        </row>
        <row r="840">
          <cell r="C840">
            <v>43525</v>
          </cell>
          <cell r="E840">
            <v>-173.04</v>
          </cell>
          <cell r="H840" t="str">
            <v>Otros Gastos Corporativos</v>
          </cell>
        </row>
        <row r="841">
          <cell r="C841">
            <v>43556</v>
          </cell>
          <cell r="E841">
            <v>-229.28</v>
          </cell>
          <cell r="H841" t="str">
            <v>Otros Gastos Corporativos</v>
          </cell>
        </row>
        <row r="842">
          <cell r="C842">
            <v>43586</v>
          </cell>
          <cell r="E842">
            <v>-770.84</v>
          </cell>
          <cell r="H842" t="str">
            <v>Otros Gastos Corporativos</v>
          </cell>
        </row>
        <row r="843">
          <cell r="C843">
            <v>43647</v>
          </cell>
          <cell r="E843">
            <v>-1074.31</v>
          </cell>
          <cell r="H843" t="str">
            <v>Otros Gastos Corporativos</v>
          </cell>
        </row>
        <row r="844">
          <cell r="C844">
            <v>43709</v>
          </cell>
          <cell r="E844">
            <v>-424.21636615811377</v>
          </cell>
          <cell r="H844" t="str">
            <v>Otros Gastos Corporativos</v>
          </cell>
        </row>
        <row r="845">
          <cell r="C845">
            <v>43739</v>
          </cell>
          <cell r="E845">
            <v>-414.83516483516485</v>
          </cell>
          <cell r="H845" t="str">
            <v>Otros Gastos Corporativos</v>
          </cell>
        </row>
        <row r="846">
          <cell r="C846">
            <v>43770</v>
          </cell>
          <cell r="E846">
            <v>-430.17476350809687</v>
          </cell>
          <cell r="H846" t="str">
            <v>Otros Gastos Corporativos</v>
          </cell>
        </row>
        <row r="847">
          <cell r="C847">
            <v>43800</v>
          </cell>
          <cell r="E847">
            <v>-485.77413623949298</v>
          </cell>
          <cell r="H847" t="str">
            <v>Otros Gastos Corporativos</v>
          </cell>
        </row>
        <row r="848">
          <cell r="C848">
            <v>43831</v>
          </cell>
          <cell r="E848">
            <v>-455.20325203252037</v>
          </cell>
          <cell r="H848" t="str">
            <v>Otros Gastos Corporativos</v>
          </cell>
        </row>
        <row r="849">
          <cell r="C849">
            <v>43862</v>
          </cell>
          <cell r="E849">
            <v>-471.615670995671</v>
          </cell>
          <cell r="H849" t="str">
            <v>Otros Gastos Corporativos</v>
          </cell>
        </row>
        <row r="850">
          <cell r="C850">
            <v>43891</v>
          </cell>
          <cell r="E850">
            <v>-352.93369448428064</v>
          </cell>
          <cell r="H850" t="str">
            <v>Otros Gastos Corporativos</v>
          </cell>
        </row>
        <row r="851">
          <cell r="C851">
            <v>43922</v>
          </cell>
          <cell r="E851">
            <v>-355.66783322131317</v>
          </cell>
          <cell r="H851" t="str">
            <v>Otros Gastos Corporativos</v>
          </cell>
        </row>
        <row r="852">
          <cell r="C852">
            <v>43952</v>
          </cell>
          <cell r="E852">
            <v>-392.53588516746413</v>
          </cell>
          <cell r="H852" t="str">
            <v>Otros Gastos Corporativos</v>
          </cell>
        </row>
        <row r="853">
          <cell r="C853">
            <v>43983</v>
          </cell>
          <cell r="E853">
            <v>-475.72609208972847</v>
          </cell>
          <cell r="H853" t="str">
            <v>Otros Gastos Corporativos</v>
          </cell>
        </row>
        <row r="854">
          <cell r="C854">
            <v>44013</v>
          </cell>
          <cell r="E854">
            <v>-349.47990656008562</v>
          </cell>
          <cell r="H854" t="str">
            <v>Otros Gastos Corporativos</v>
          </cell>
        </row>
        <row r="855">
          <cell r="C855">
            <v>44044</v>
          </cell>
          <cell r="E855">
            <v>-519.58333333333326</v>
          </cell>
          <cell r="H855" t="str">
            <v>Otros Gastos Corporativos</v>
          </cell>
        </row>
        <row r="856">
          <cell r="C856">
            <v>44075</v>
          </cell>
          <cell r="E856">
            <v>-359.74677496416626</v>
          </cell>
          <cell r="H856" t="str">
            <v>Otros Gastos Corporativos</v>
          </cell>
        </row>
        <row r="857">
          <cell r="C857">
            <v>44105</v>
          </cell>
          <cell r="E857">
            <v>-502.74231678487001</v>
          </cell>
          <cell r="H857" t="str">
            <v>Otros Gastos Corporativos</v>
          </cell>
        </row>
        <row r="858">
          <cell r="C858">
            <v>44136</v>
          </cell>
          <cell r="E858">
            <v>-376.57210401891257</v>
          </cell>
          <cell r="H858" t="str">
            <v>Otros Gastos Corporativos</v>
          </cell>
        </row>
        <row r="859">
          <cell r="C859">
            <v>43009</v>
          </cell>
          <cell r="E859">
            <v>-45</v>
          </cell>
          <cell r="H859" t="str">
            <v>Otros Gastos Corporativos</v>
          </cell>
        </row>
        <row r="860">
          <cell r="C860">
            <v>43040</v>
          </cell>
          <cell r="E860">
            <v>-21</v>
          </cell>
          <cell r="H860" t="str">
            <v>Otros Gastos Corporativos</v>
          </cell>
        </row>
        <row r="861">
          <cell r="C861">
            <v>43070</v>
          </cell>
          <cell r="E861">
            <v>-22</v>
          </cell>
          <cell r="H861" t="str">
            <v>Otros Gastos Corporativos</v>
          </cell>
        </row>
        <row r="862">
          <cell r="C862">
            <v>43101</v>
          </cell>
          <cell r="E862">
            <v>-11</v>
          </cell>
          <cell r="H862" t="str">
            <v>Otros Gastos Corporativos</v>
          </cell>
        </row>
        <row r="863">
          <cell r="C863">
            <v>43132</v>
          </cell>
          <cell r="E863">
            <v>-22</v>
          </cell>
          <cell r="H863" t="str">
            <v>Otros Gastos Corporativos</v>
          </cell>
        </row>
        <row r="864">
          <cell r="C864">
            <v>43191</v>
          </cell>
          <cell r="E864">
            <v>-58</v>
          </cell>
          <cell r="H864" t="str">
            <v>Otros Gastos Corporativos</v>
          </cell>
        </row>
        <row r="865">
          <cell r="C865">
            <v>43221</v>
          </cell>
          <cell r="E865">
            <v>-11</v>
          </cell>
          <cell r="H865" t="str">
            <v>Otros Gastos Corporativos</v>
          </cell>
        </row>
        <row r="866">
          <cell r="C866">
            <v>43252</v>
          </cell>
          <cell r="E866">
            <v>-30</v>
          </cell>
          <cell r="H866" t="str">
            <v>Otros Gastos Corporativos</v>
          </cell>
        </row>
        <row r="867">
          <cell r="C867">
            <v>43282</v>
          </cell>
          <cell r="E867">
            <v>-21</v>
          </cell>
          <cell r="H867" t="str">
            <v>Otros Gastos Corporativos</v>
          </cell>
        </row>
        <row r="868">
          <cell r="C868">
            <v>43313</v>
          </cell>
          <cell r="E868">
            <v>-40</v>
          </cell>
          <cell r="H868" t="str">
            <v>Otros Gastos Corporativos</v>
          </cell>
        </row>
        <row r="869">
          <cell r="C869">
            <v>43374</v>
          </cell>
          <cell r="E869">
            <v>-56</v>
          </cell>
          <cell r="H869" t="str">
            <v>Otros Gastos Corporativos</v>
          </cell>
        </row>
        <row r="870">
          <cell r="C870">
            <v>43466</v>
          </cell>
          <cell r="E870">
            <v>-105</v>
          </cell>
          <cell r="H870" t="str">
            <v>Otros Gastos Corporativos</v>
          </cell>
        </row>
        <row r="871">
          <cell r="C871">
            <v>43497</v>
          </cell>
          <cell r="E871">
            <v>-47</v>
          </cell>
          <cell r="H871" t="str">
            <v>Otros Gastos Corporativos</v>
          </cell>
        </row>
        <row r="872">
          <cell r="C872">
            <v>43586</v>
          </cell>
          <cell r="E872">
            <v>-60.69</v>
          </cell>
          <cell r="H872" t="str">
            <v>Otros Gastos Corporativos</v>
          </cell>
        </row>
        <row r="873">
          <cell r="C873">
            <v>43647</v>
          </cell>
          <cell r="E873">
            <v>-84.53</v>
          </cell>
          <cell r="H873" t="str">
            <v>Otros Gastos Corporativos</v>
          </cell>
        </row>
        <row r="874">
          <cell r="C874">
            <v>43709</v>
          </cell>
          <cell r="E874">
            <v>-17.462833406209008</v>
          </cell>
          <cell r="H874" t="str">
            <v>Otros Gastos Corporativos</v>
          </cell>
        </row>
        <row r="875">
          <cell r="C875">
            <v>43739</v>
          </cell>
          <cell r="E875">
            <v>-76.265223274695529</v>
          </cell>
          <cell r="H875" t="str">
            <v>Otros Gastos Corporativos</v>
          </cell>
        </row>
        <row r="876">
          <cell r="C876">
            <v>43800</v>
          </cell>
          <cell r="E876">
            <v>-42.670226969292386</v>
          </cell>
          <cell r="H876" t="str">
            <v>Otros Gastos Corporativos</v>
          </cell>
        </row>
        <row r="877">
          <cell r="C877">
            <v>43862</v>
          </cell>
          <cell r="E877">
            <v>-106.47752173478564</v>
          </cell>
          <cell r="H877" t="str">
            <v>Otros Gastos Corporativos</v>
          </cell>
        </row>
        <row r="878">
          <cell r="C878">
            <v>43891</v>
          </cell>
          <cell r="E878">
            <v>-4.8615800135043887</v>
          </cell>
          <cell r="H878" t="str">
            <v>Otros Gastos Corporativos</v>
          </cell>
        </row>
        <row r="879">
          <cell r="C879">
            <v>43922</v>
          </cell>
          <cell r="E879">
            <v>-7.741935214593421</v>
          </cell>
          <cell r="H879" t="str">
            <v>Otros Gastos Corporativos</v>
          </cell>
        </row>
        <row r="880">
          <cell r="C880">
            <v>44013</v>
          </cell>
          <cell r="E880">
            <v>-8.0402010050251249</v>
          </cell>
          <cell r="H880" t="str">
            <v>Otros Gastos Corporativos</v>
          </cell>
        </row>
        <row r="881">
          <cell r="C881">
            <v>44044</v>
          </cell>
          <cell r="E881">
            <v>-8.3393070489844678</v>
          </cell>
          <cell r="H881" t="str">
            <v>Otros Gastos Corporativos</v>
          </cell>
        </row>
        <row r="882">
          <cell r="C882">
            <v>44075</v>
          </cell>
          <cell r="E882">
            <v>-16.714559386973182</v>
          </cell>
          <cell r="H882" t="str">
            <v>Otros Gastos Corporativos</v>
          </cell>
        </row>
        <row r="883">
          <cell r="C883">
            <v>44105</v>
          </cell>
          <cell r="E883">
            <v>-8.1784735078386799</v>
          </cell>
          <cell r="H883" t="str">
            <v>Otros Gastos Corporativos</v>
          </cell>
        </row>
        <row r="884">
          <cell r="C884">
            <v>44136</v>
          </cell>
          <cell r="E884">
            <v>-16.501182033096928</v>
          </cell>
          <cell r="H884" t="str">
            <v>Otros Gastos Corporativos</v>
          </cell>
        </row>
        <row r="885">
          <cell r="C885">
            <v>43556</v>
          </cell>
          <cell r="E885">
            <v>-73.09</v>
          </cell>
          <cell r="H885" t="str">
            <v>Otros Gastos Operativos</v>
          </cell>
        </row>
        <row r="886">
          <cell r="C886">
            <v>43586</v>
          </cell>
          <cell r="E886">
            <v>-136.74</v>
          </cell>
          <cell r="H886" t="str">
            <v>Otros Gastos Operativos</v>
          </cell>
        </row>
        <row r="887">
          <cell r="C887">
            <v>43617</v>
          </cell>
          <cell r="E887">
            <v>-111.85</v>
          </cell>
          <cell r="H887" t="str">
            <v>Otros Gastos Operativos</v>
          </cell>
        </row>
        <row r="888">
          <cell r="C888">
            <v>43647</v>
          </cell>
          <cell r="E888">
            <v>-383.4</v>
          </cell>
          <cell r="H888" t="str">
            <v>Otros Gastos Operativos</v>
          </cell>
        </row>
        <row r="889">
          <cell r="C889">
            <v>43678</v>
          </cell>
          <cell r="E889">
            <v>-391</v>
          </cell>
          <cell r="H889" t="str">
            <v>Otros Gastos Operativos</v>
          </cell>
        </row>
        <row r="890">
          <cell r="C890">
            <v>43709</v>
          </cell>
          <cell r="E890">
            <v>-724.20672042848412</v>
          </cell>
          <cell r="H890" t="str">
            <v>Otros Gastos Operativos</v>
          </cell>
        </row>
        <row r="891">
          <cell r="C891">
            <v>43739</v>
          </cell>
          <cell r="E891">
            <v>-362.60168102683474</v>
          </cell>
          <cell r="H891" t="str">
            <v>Otros Gastos Operativos</v>
          </cell>
        </row>
        <row r="892">
          <cell r="C892">
            <v>43770</v>
          </cell>
          <cell r="E892">
            <v>-351.86387300337122</v>
          </cell>
          <cell r="H892" t="str">
            <v>Otros Gastos Operativos</v>
          </cell>
        </row>
        <row r="893">
          <cell r="C893">
            <v>43800</v>
          </cell>
          <cell r="E893">
            <v>-436.69616802057868</v>
          </cell>
          <cell r="H893" t="str">
            <v>Otros Gastos Operativos</v>
          </cell>
        </row>
        <row r="894">
          <cell r="C894">
            <v>43831</v>
          </cell>
          <cell r="E894">
            <v>-258.63648222583038</v>
          </cell>
          <cell r="H894" t="str">
            <v>Otros Gastos Operativos</v>
          </cell>
        </row>
        <row r="895">
          <cell r="C895">
            <v>43862</v>
          </cell>
          <cell r="E895">
            <v>-138.88985561161471</v>
          </cell>
          <cell r="H895" t="str">
            <v>Otros Gastos Operativos</v>
          </cell>
        </row>
        <row r="896">
          <cell r="C896">
            <v>43891</v>
          </cell>
          <cell r="E896">
            <v>-166.87422166874222</v>
          </cell>
          <cell r="H896" t="str">
            <v>Otros Gastos Operativos</v>
          </cell>
        </row>
        <row r="897">
          <cell r="C897">
            <v>43922</v>
          </cell>
          <cell r="E897">
            <v>-150.34965034965035</v>
          </cell>
          <cell r="H897" t="str">
            <v>Otros Gastos Operativos</v>
          </cell>
        </row>
        <row r="898">
          <cell r="C898">
            <v>43952</v>
          </cell>
          <cell r="E898">
            <v>-108.19038200161332</v>
          </cell>
          <cell r="H898" t="str">
            <v>Otros Gastos Operativos</v>
          </cell>
        </row>
        <row r="899">
          <cell r="C899">
            <v>43983</v>
          </cell>
          <cell r="E899">
            <v>-176.54770052611562</v>
          </cell>
          <cell r="H899" t="str">
            <v>Otros Gastos Operativos</v>
          </cell>
        </row>
        <row r="900">
          <cell r="C900">
            <v>44013</v>
          </cell>
          <cell r="E900">
            <v>-55.813953488372093</v>
          </cell>
          <cell r="H900" t="str">
            <v>Otros Gastos Operativos</v>
          </cell>
        </row>
        <row r="901">
          <cell r="C901">
            <v>44075</v>
          </cell>
          <cell r="E901">
            <v>-66.616734137931033</v>
          </cell>
          <cell r="H901" t="str">
            <v>Otros Gastos Operativos</v>
          </cell>
        </row>
        <row r="902">
          <cell r="C902">
            <v>44105</v>
          </cell>
          <cell r="E902">
            <v>-79.160124668994442</v>
          </cell>
          <cell r="H902" t="str">
            <v>Otros Gastos Operativos</v>
          </cell>
        </row>
        <row r="903">
          <cell r="C903">
            <v>43800</v>
          </cell>
          <cell r="E903">
            <v>-899</v>
          </cell>
          <cell r="H903" t="str">
            <v>Sueldos &amp; Jornales</v>
          </cell>
        </row>
        <row r="904">
          <cell r="C904">
            <v>43831</v>
          </cell>
          <cell r="E904">
            <v>-1081</v>
          </cell>
          <cell r="H904" t="str">
            <v>Sueldos &amp; Jornales</v>
          </cell>
        </row>
        <row r="905">
          <cell r="C905">
            <v>43862</v>
          </cell>
          <cell r="E905">
            <v>-889</v>
          </cell>
          <cell r="H905" t="str">
            <v>Sueldos &amp; Jornales</v>
          </cell>
        </row>
        <row r="906">
          <cell r="C906">
            <v>43891</v>
          </cell>
          <cell r="E906">
            <v>-916</v>
          </cell>
          <cell r="H906" t="str">
            <v>Sueldos &amp; Jornales</v>
          </cell>
        </row>
        <row r="907">
          <cell r="C907">
            <v>43922</v>
          </cell>
          <cell r="E907">
            <v>-935</v>
          </cell>
          <cell r="H907" t="str">
            <v>Sueldos &amp; Jornales</v>
          </cell>
        </row>
        <row r="908">
          <cell r="C908">
            <v>43952</v>
          </cell>
          <cell r="E908">
            <v>-895</v>
          </cell>
          <cell r="H908" t="str">
            <v>Sueldos &amp; Jornales</v>
          </cell>
        </row>
        <row r="909">
          <cell r="C909">
            <v>43983</v>
          </cell>
          <cell r="E909">
            <v>-901</v>
          </cell>
          <cell r="H909" t="str">
            <v>Sueldos &amp; Jornales</v>
          </cell>
        </row>
        <row r="910">
          <cell r="C910">
            <v>44013</v>
          </cell>
          <cell r="E910">
            <v>-635</v>
          </cell>
          <cell r="H910" t="str">
            <v>Sueldos &amp; Jornales</v>
          </cell>
        </row>
        <row r="911">
          <cell r="C911">
            <v>44044</v>
          </cell>
          <cell r="E911">
            <v>-906</v>
          </cell>
          <cell r="H911" t="str">
            <v>Sueldos &amp; Jornales</v>
          </cell>
        </row>
        <row r="912">
          <cell r="C912">
            <v>44075</v>
          </cell>
          <cell r="E912">
            <v>-704</v>
          </cell>
          <cell r="H912" t="str">
            <v>Sueldos &amp; Jornales</v>
          </cell>
        </row>
        <row r="913">
          <cell r="C913">
            <v>44105</v>
          </cell>
          <cell r="E913">
            <v>-826</v>
          </cell>
          <cell r="H913" t="str">
            <v>Sueldos &amp; Jornales</v>
          </cell>
        </row>
        <row r="914">
          <cell r="C914">
            <v>44136</v>
          </cell>
          <cell r="E914">
            <v>-809</v>
          </cell>
          <cell r="H914" t="str">
            <v>Sueldos &amp; Jornales</v>
          </cell>
        </row>
        <row r="915">
          <cell r="C915">
            <v>42736</v>
          </cell>
          <cell r="E915">
            <v>-171</v>
          </cell>
          <cell r="H915" t="str">
            <v>Ap Sociales BPS, IRPF, DGI</v>
          </cell>
        </row>
        <row r="916">
          <cell r="C916">
            <v>42767</v>
          </cell>
          <cell r="E916">
            <v>-172.55</v>
          </cell>
          <cell r="H916" t="str">
            <v>Ap Sociales BPS, IRPF, DGI</v>
          </cell>
        </row>
        <row r="917">
          <cell r="C917">
            <v>42795</v>
          </cell>
          <cell r="E917">
            <v>-170</v>
          </cell>
          <cell r="H917" t="str">
            <v>Ap Sociales BPS, IRPF, DGI</v>
          </cell>
        </row>
        <row r="918">
          <cell r="C918">
            <v>42856</v>
          </cell>
          <cell r="E918">
            <v>-201.5</v>
          </cell>
          <cell r="H918" t="str">
            <v>Ap Sociales BPS, IRPF, DGI</v>
          </cell>
        </row>
        <row r="919">
          <cell r="C919">
            <v>42887</v>
          </cell>
          <cell r="E919">
            <v>-360</v>
          </cell>
          <cell r="H919" t="str">
            <v>Ap Sociales BPS, IRPF, DGI</v>
          </cell>
        </row>
        <row r="920">
          <cell r="C920">
            <v>42917</v>
          </cell>
          <cell r="E920">
            <v>-83</v>
          </cell>
          <cell r="H920" t="str">
            <v>Ap Sociales BPS, IRPF, DGI</v>
          </cell>
        </row>
        <row r="921">
          <cell r="C921">
            <v>42948</v>
          </cell>
          <cell r="E921">
            <v>-78</v>
          </cell>
          <cell r="H921" t="str">
            <v>Ap Sociales BPS, IRPF, DGI</v>
          </cell>
        </row>
        <row r="922">
          <cell r="C922">
            <v>42979</v>
          </cell>
          <cell r="E922">
            <v>-80.5</v>
          </cell>
          <cell r="H922" t="str">
            <v>Ap Sociales BPS, IRPF, DGI</v>
          </cell>
        </row>
        <row r="923">
          <cell r="C923">
            <v>43009</v>
          </cell>
          <cell r="E923">
            <v>-491</v>
          </cell>
          <cell r="H923" t="str">
            <v>Ap Sociales BPS, IRPF, DGI</v>
          </cell>
        </row>
        <row r="924">
          <cell r="C924">
            <v>43040</v>
          </cell>
          <cell r="E924">
            <v>-74</v>
          </cell>
          <cell r="H924" t="str">
            <v>Ap Sociales BPS, IRPF, DGI</v>
          </cell>
        </row>
        <row r="925">
          <cell r="C925">
            <v>43101</v>
          </cell>
          <cell r="E925">
            <v>-239</v>
          </cell>
          <cell r="H925" t="str">
            <v>Ap Sociales BPS, IRPF, DGI</v>
          </cell>
        </row>
        <row r="926">
          <cell r="C926">
            <v>43132</v>
          </cell>
          <cell r="E926">
            <v>-202</v>
          </cell>
          <cell r="H926" t="str">
            <v>Ap Sociales BPS, IRPF, DGI</v>
          </cell>
        </row>
        <row r="927">
          <cell r="C927">
            <v>43160</v>
          </cell>
          <cell r="E927">
            <v>-249</v>
          </cell>
          <cell r="H927" t="str">
            <v>Ap Sociales BPS, IRPF, DGI</v>
          </cell>
        </row>
        <row r="928">
          <cell r="C928">
            <v>43221</v>
          </cell>
          <cell r="E928">
            <v>-389</v>
          </cell>
          <cell r="H928" t="str">
            <v>Ap Sociales BPS, IRPF, DGI</v>
          </cell>
        </row>
        <row r="929">
          <cell r="C929">
            <v>43282</v>
          </cell>
          <cell r="E929">
            <v>-321</v>
          </cell>
          <cell r="H929" t="str">
            <v>Ap Sociales BPS, IRPF, DGI</v>
          </cell>
        </row>
        <row r="930">
          <cell r="C930">
            <v>43313</v>
          </cell>
          <cell r="E930">
            <v>-4939</v>
          </cell>
          <cell r="H930" t="str">
            <v>Ap Sociales BPS, IRPF, DGI</v>
          </cell>
        </row>
        <row r="931">
          <cell r="C931">
            <v>43344</v>
          </cell>
          <cell r="E931">
            <v>-1209</v>
          </cell>
          <cell r="H931" t="str">
            <v>Ap Sociales BPS, IRPF, DGI</v>
          </cell>
        </row>
        <row r="932">
          <cell r="C932">
            <v>43374</v>
          </cell>
          <cell r="E932">
            <v>-1236</v>
          </cell>
          <cell r="H932" t="str">
            <v>Ap Sociales BPS, IRPF, DGI</v>
          </cell>
        </row>
        <row r="933">
          <cell r="C933">
            <v>43405</v>
          </cell>
          <cell r="E933">
            <v>-3857</v>
          </cell>
          <cell r="H933" t="str">
            <v>Ap Sociales BPS, IRPF, DGI</v>
          </cell>
        </row>
        <row r="934">
          <cell r="C934">
            <v>43435</v>
          </cell>
          <cell r="E934">
            <v>-1270</v>
          </cell>
          <cell r="H934" t="str">
            <v>Ap Sociales BPS, IRPF, DGI</v>
          </cell>
        </row>
        <row r="935">
          <cell r="C935">
            <v>43466</v>
          </cell>
          <cell r="E935">
            <v>-1235</v>
          </cell>
          <cell r="H935" t="str">
            <v>Ap Sociales BPS, IRPF, DGI</v>
          </cell>
        </row>
        <row r="936">
          <cell r="C936">
            <v>43497</v>
          </cell>
          <cell r="E936">
            <v>-622</v>
          </cell>
          <cell r="H936" t="str">
            <v>Ap Sociales BPS, IRPF, DGI</v>
          </cell>
        </row>
        <row r="937">
          <cell r="C937">
            <v>43556</v>
          </cell>
          <cell r="E937">
            <v>-15985.44</v>
          </cell>
          <cell r="H937" t="str">
            <v>Ap Sociales BPS, IRPF, DGI</v>
          </cell>
        </row>
        <row r="938">
          <cell r="C938">
            <v>43586</v>
          </cell>
          <cell r="E938">
            <v>-2070.9499999999998</v>
          </cell>
          <cell r="H938" t="str">
            <v>Ap Sociales BPS, IRPF, DGI</v>
          </cell>
        </row>
        <row r="939">
          <cell r="C939">
            <v>43617</v>
          </cell>
          <cell r="E939">
            <v>-7864.5899999999992</v>
          </cell>
          <cell r="H939" t="str">
            <v>Ap Sociales BPS, IRPF, DGI</v>
          </cell>
        </row>
        <row r="940">
          <cell r="C940">
            <v>43647</v>
          </cell>
          <cell r="E940">
            <v>-9458.27</v>
          </cell>
          <cell r="H940" t="str">
            <v>Ap Sociales BPS, IRPF, DGI</v>
          </cell>
        </row>
        <row r="941">
          <cell r="C941">
            <v>43709</v>
          </cell>
          <cell r="E941">
            <v>-12239.610974974463</v>
          </cell>
          <cell r="H941" t="str">
            <v>Ap Sociales BPS, IRPF, DGI</v>
          </cell>
        </row>
        <row r="942">
          <cell r="C942">
            <v>43739</v>
          </cell>
          <cell r="E942">
            <v>-1988.4709066305818</v>
          </cell>
          <cell r="H942" t="str">
            <v>Ap Sociales BPS, IRPF, DGI</v>
          </cell>
        </row>
        <row r="943">
          <cell r="C943">
            <v>43770</v>
          </cell>
          <cell r="E943">
            <v>-1829.8227485891423</v>
          </cell>
          <cell r="H943" t="str">
            <v>Ap Sociales BPS, IRPF, DGI</v>
          </cell>
        </row>
        <row r="944">
          <cell r="C944">
            <v>43800</v>
          </cell>
          <cell r="E944">
            <v>-2326.5420560747662</v>
          </cell>
          <cell r="H944" t="str">
            <v>Ap Sociales BPS, IRPF, DGI</v>
          </cell>
        </row>
        <row r="945">
          <cell r="C945">
            <v>43831</v>
          </cell>
          <cell r="E945">
            <v>-2019.0192894023535</v>
          </cell>
          <cell r="H945" t="str">
            <v>Ap Sociales BPS, IRPF, DGI</v>
          </cell>
        </row>
        <row r="946">
          <cell r="C946">
            <v>43891</v>
          </cell>
          <cell r="E946">
            <v>-2438.5905710727629</v>
          </cell>
          <cell r="H946" t="str">
            <v>Ap Sociales BPS, IRPF, DGI</v>
          </cell>
        </row>
        <row r="947">
          <cell r="C947">
            <v>43952</v>
          </cell>
          <cell r="E947">
            <v>-3399.5281644315351</v>
          </cell>
          <cell r="H947" t="str">
            <v>Ap Sociales BPS, IRPF, DGI</v>
          </cell>
        </row>
        <row r="948">
          <cell r="C948">
            <v>43983</v>
          </cell>
          <cell r="E948">
            <v>-2509.5112533097968</v>
          </cell>
          <cell r="H948" t="str">
            <v>Ap Sociales BPS, IRPF, DGI</v>
          </cell>
        </row>
        <row r="949">
          <cell r="C949">
            <v>44013</v>
          </cell>
          <cell r="E949">
            <v>-1989.5041816009555</v>
          </cell>
          <cell r="H949" t="str">
            <v>Ap Sociales BPS, IRPF, DGI</v>
          </cell>
        </row>
        <row r="950">
          <cell r="C950">
            <v>44044</v>
          </cell>
          <cell r="E950">
            <v>-1963.5757371212119</v>
          </cell>
          <cell r="H950" t="str">
            <v>Ap Sociales BPS, IRPF, DGI</v>
          </cell>
        </row>
        <row r="951">
          <cell r="C951">
            <v>44075</v>
          </cell>
          <cell r="E951">
            <v>-1959.9053687555559</v>
          </cell>
          <cell r="H951" t="str">
            <v>Ap Sociales BPS, IRPF, DGI</v>
          </cell>
        </row>
        <row r="952">
          <cell r="C952">
            <v>44105</v>
          </cell>
          <cell r="E952">
            <v>-890.59101654846347</v>
          </cell>
          <cell r="H952" t="str">
            <v>Ap Sociales BPS, IRPF, DGI</v>
          </cell>
        </row>
        <row r="953">
          <cell r="C953">
            <v>44136</v>
          </cell>
          <cell r="E953">
            <v>-951.17377522856646</v>
          </cell>
          <cell r="H953" t="str">
            <v>Ap Sociales BPS, IRPF, DGI</v>
          </cell>
        </row>
        <row r="954">
          <cell r="C954">
            <v>43466</v>
          </cell>
          <cell r="E954">
            <v>-1100</v>
          </cell>
          <cell r="H954" t="str">
            <v>Reestructuración Sueldos</v>
          </cell>
        </row>
        <row r="955">
          <cell r="C955">
            <v>43497</v>
          </cell>
          <cell r="E955">
            <v>-1195</v>
          </cell>
          <cell r="H955" t="str">
            <v>Reestructuración Sueldos</v>
          </cell>
        </row>
        <row r="956">
          <cell r="C956">
            <v>43525</v>
          </cell>
          <cell r="E956">
            <v>-1300</v>
          </cell>
          <cell r="H956" t="str">
            <v>Reestructuración Sueldos</v>
          </cell>
        </row>
        <row r="957">
          <cell r="C957">
            <v>43556</v>
          </cell>
          <cell r="E957">
            <v>-1531</v>
          </cell>
          <cell r="H957" t="str">
            <v>Reestructuración Sueldos</v>
          </cell>
        </row>
        <row r="958">
          <cell r="C958">
            <v>43586</v>
          </cell>
          <cell r="E958">
            <v>-1517</v>
          </cell>
          <cell r="H958" t="str">
            <v>Reestructuración Sueldos</v>
          </cell>
        </row>
        <row r="959">
          <cell r="C959">
            <v>43617</v>
          </cell>
          <cell r="E959">
            <v>-2292</v>
          </cell>
          <cell r="H959" t="str">
            <v>Reestructuración Sueldos</v>
          </cell>
        </row>
        <row r="960">
          <cell r="C960">
            <v>43647</v>
          </cell>
          <cell r="E960">
            <v>-2164</v>
          </cell>
          <cell r="H960" t="str">
            <v>Reestructuración Sueldos</v>
          </cell>
        </row>
        <row r="961">
          <cell r="C961">
            <v>43678</v>
          </cell>
          <cell r="E961">
            <v>-1559</v>
          </cell>
          <cell r="H961" t="str">
            <v>Reestructuración Sueldos</v>
          </cell>
        </row>
        <row r="962">
          <cell r="C962">
            <v>43709</v>
          </cell>
          <cell r="E962">
            <v>-1163</v>
          </cell>
          <cell r="H962" t="str">
            <v>Reestructuración Sueldos</v>
          </cell>
        </row>
        <row r="963">
          <cell r="C963">
            <v>43739</v>
          </cell>
          <cell r="E963">
            <v>-1244.33</v>
          </cell>
          <cell r="H963" t="str">
            <v>Reestructuración Sueldos</v>
          </cell>
        </row>
        <row r="964">
          <cell r="C964">
            <v>43770</v>
          </cell>
          <cell r="E964">
            <v>-1810</v>
          </cell>
          <cell r="H964" t="str">
            <v>Reestructuración Sueldos</v>
          </cell>
        </row>
        <row r="965">
          <cell r="C965">
            <v>43800</v>
          </cell>
          <cell r="E965">
            <v>-8732</v>
          </cell>
          <cell r="H965" t="str">
            <v>Reestructuración Sueldos</v>
          </cell>
        </row>
        <row r="966">
          <cell r="C966">
            <v>43831</v>
          </cell>
          <cell r="E966">
            <v>-1586</v>
          </cell>
          <cell r="H966" t="str">
            <v>Reestructuración Sueldos</v>
          </cell>
        </row>
        <row r="967">
          <cell r="C967">
            <v>43862</v>
          </cell>
          <cell r="E967">
            <v>-1738</v>
          </cell>
          <cell r="H967" t="str">
            <v>Reestructuración Sueldos</v>
          </cell>
        </row>
        <row r="968">
          <cell r="C968">
            <v>43891</v>
          </cell>
          <cell r="E968">
            <v>-2134</v>
          </cell>
          <cell r="H968" t="str">
            <v>Reestructuración Sueldos</v>
          </cell>
        </row>
        <row r="969">
          <cell r="C969">
            <v>43922</v>
          </cell>
          <cell r="E969">
            <v>-2137</v>
          </cell>
          <cell r="H969" t="str">
            <v>Reestructuración Sueldos</v>
          </cell>
        </row>
        <row r="970">
          <cell r="C970">
            <v>43952</v>
          </cell>
          <cell r="E970">
            <v>-1992</v>
          </cell>
          <cell r="H970" t="str">
            <v>Reestructuración Sueldos</v>
          </cell>
        </row>
        <row r="971">
          <cell r="C971">
            <v>43983</v>
          </cell>
          <cell r="E971">
            <v>-3281</v>
          </cell>
          <cell r="H971" t="str">
            <v>Reestructuración Sueldos</v>
          </cell>
        </row>
        <row r="972">
          <cell r="C972">
            <v>44013</v>
          </cell>
          <cell r="E972">
            <v>-1944</v>
          </cell>
          <cell r="H972" t="str">
            <v>Reestructuración Sueldos</v>
          </cell>
        </row>
        <row r="973">
          <cell r="C973">
            <v>44044</v>
          </cell>
          <cell r="E973">
            <v>-1991</v>
          </cell>
          <cell r="H973" t="str">
            <v>Reestructuración Sueldos</v>
          </cell>
        </row>
        <row r="974">
          <cell r="C974">
            <v>44075</v>
          </cell>
          <cell r="E974">
            <v>-2889</v>
          </cell>
          <cell r="H974" t="str">
            <v>Reestructuración Sueldos</v>
          </cell>
        </row>
        <row r="975">
          <cell r="C975">
            <v>44105</v>
          </cell>
          <cell r="E975">
            <v>-1765</v>
          </cell>
          <cell r="H975" t="str">
            <v>Reestructuración Sueldos</v>
          </cell>
        </row>
        <row r="976">
          <cell r="C976">
            <v>44136</v>
          </cell>
          <cell r="E976">
            <v>-1986</v>
          </cell>
          <cell r="H976" t="str">
            <v>Reestructuración Sueldos</v>
          </cell>
        </row>
        <row r="977">
          <cell r="C977">
            <v>43070</v>
          </cell>
          <cell r="E977">
            <v>-86</v>
          </cell>
          <cell r="H977" t="str">
            <v>Sueldos &amp; Jornales</v>
          </cell>
        </row>
        <row r="978">
          <cell r="C978">
            <v>43132</v>
          </cell>
          <cell r="E978">
            <v>-921</v>
          </cell>
          <cell r="H978" t="str">
            <v>Sueldos &amp; Jornales</v>
          </cell>
        </row>
        <row r="979">
          <cell r="C979">
            <v>43160</v>
          </cell>
          <cell r="E979">
            <v>-921</v>
          </cell>
          <cell r="H979" t="str">
            <v>Sueldos &amp; Jornales</v>
          </cell>
        </row>
        <row r="980">
          <cell r="C980">
            <v>43191</v>
          </cell>
          <cell r="E980">
            <v>-921</v>
          </cell>
          <cell r="H980" t="str">
            <v>Sueldos &amp; Jornales</v>
          </cell>
        </row>
        <row r="981">
          <cell r="C981">
            <v>43221</v>
          </cell>
          <cell r="E981">
            <v>-921</v>
          </cell>
          <cell r="H981" t="str">
            <v>Sueldos &amp; Jornales</v>
          </cell>
        </row>
        <row r="982">
          <cell r="C982">
            <v>43252</v>
          </cell>
          <cell r="E982">
            <v>-1312</v>
          </cell>
          <cell r="H982" t="str">
            <v>Sueldos &amp; Jornales</v>
          </cell>
        </row>
        <row r="983">
          <cell r="C983">
            <v>43282</v>
          </cell>
          <cell r="E983">
            <v>-910</v>
          </cell>
          <cell r="H983" t="str">
            <v>Sueldos &amp; Jornales</v>
          </cell>
        </row>
        <row r="984">
          <cell r="C984">
            <v>43313</v>
          </cell>
          <cell r="E984">
            <v>-917</v>
          </cell>
          <cell r="H984" t="str">
            <v>Sueldos &amp; Jornales</v>
          </cell>
        </row>
        <row r="985">
          <cell r="C985">
            <v>43344</v>
          </cell>
          <cell r="E985">
            <v>-912</v>
          </cell>
          <cell r="H985" t="str">
            <v>Sueldos &amp; Jornales</v>
          </cell>
        </row>
        <row r="986">
          <cell r="C986">
            <v>43374</v>
          </cell>
          <cell r="E986">
            <v>-910</v>
          </cell>
          <cell r="H986" t="str">
            <v>Sueldos &amp; Jornales</v>
          </cell>
        </row>
        <row r="987">
          <cell r="C987">
            <v>43405</v>
          </cell>
          <cell r="E987">
            <v>-911</v>
          </cell>
          <cell r="H987" t="str">
            <v>Sueldos &amp; Jornales</v>
          </cell>
        </row>
        <row r="988">
          <cell r="C988">
            <v>43435</v>
          </cell>
          <cell r="E988">
            <v>-1482</v>
          </cell>
          <cell r="H988" t="str">
            <v>Sueldos &amp; Jornales</v>
          </cell>
        </row>
        <row r="989">
          <cell r="C989">
            <v>43466</v>
          </cell>
          <cell r="E989">
            <v>-725</v>
          </cell>
          <cell r="H989" t="str">
            <v>Sueldos &amp; Jornales</v>
          </cell>
        </row>
        <row r="990">
          <cell r="C990">
            <v>43497</v>
          </cell>
          <cell r="E990">
            <v>-925</v>
          </cell>
          <cell r="H990" t="str">
            <v>Sueldos &amp; Jornales</v>
          </cell>
        </row>
        <row r="991">
          <cell r="C991">
            <v>43525</v>
          </cell>
          <cell r="E991">
            <v>-924</v>
          </cell>
          <cell r="H991" t="str">
            <v>Sueldos &amp; Jornales</v>
          </cell>
        </row>
        <row r="992">
          <cell r="C992">
            <v>43556</v>
          </cell>
          <cell r="E992">
            <v>-922</v>
          </cell>
          <cell r="H992" t="str">
            <v>Sueldos &amp; Jornales</v>
          </cell>
        </row>
        <row r="993">
          <cell r="C993">
            <v>43586</v>
          </cell>
          <cell r="E993">
            <v>-919</v>
          </cell>
          <cell r="H993" t="str">
            <v>Sueldos &amp; Jornales</v>
          </cell>
        </row>
        <row r="994">
          <cell r="C994">
            <v>43617</v>
          </cell>
          <cell r="E994">
            <v>-1390</v>
          </cell>
          <cell r="H994" t="str">
            <v>Sueldos &amp; Jornales</v>
          </cell>
        </row>
        <row r="995">
          <cell r="C995">
            <v>43647</v>
          </cell>
          <cell r="E995">
            <v>-854</v>
          </cell>
          <cell r="H995" t="str">
            <v>Sueldos &amp; Jornales</v>
          </cell>
        </row>
        <row r="996">
          <cell r="C996">
            <v>43678</v>
          </cell>
          <cell r="E996">
            <v>-920</v>
          </cell>
          <cell r="H996" t="str">
            <v>Sueldos &amp; Jornales</v>
          </cell>
        </row>
        <row r="997">
          <cell r="C997">
            <v>43709</v>
          </cell>
          <cell r="E997">
            <v>-1314</v>
          </cell>
          <cell r="H997" t="str">
            <v>Sueldos &amp; Jornales</v>
          </cell>
        </row>
        <row r="998">
          <cell r="C998">
            <v>43739</v>
          </cell>
          <cell r="E998">
            <v>-1516.615696887686</v>
          </cell>
          <cell r="H998" t="str">
            <v>Sueldos &amp; Jornales</v>
          </cell>
        </row>
        <row r="999">
          <cell r="C999">
            <v>43770</v>
          </cell>
          <cell r="E999">
            <v>-1001</v>
          </cell>
          <cell r="H999" t="str">
            <v>Sueldos &amp; Jornales</v>
          </cell>
        </row>
        <row r="1000">
          <cell r="C1000">
            <v>43800</v>
          </cell>
          <cell r="E1000">
            <v>-1272</v>
          </cell>
          <cell r="H1000" t="str">
            <v>Sueldos &amp; Jornales</v>
          </cell>
        </row>
        <row r="1001">
          <cell r="C1001">
            <v>43831</v>
          </cell>
          <cell r="E1001">
            <v>-853</v>
          </cell>
          <cell r="H1001" t="str">
            <v>Sueldos &amp; Jornales</v>
          </cell>
        </row>
        <row r="1002">
          <cell r="C1002">
            <v>43862</v>
          </cell>
          <cell r="E1002">
            <v>-999</v>
          </cell>
          <cell r="H1002" t="str">
            <v>Sueldos &amp; Jornales</v>
          </cell>
        </row>
        <row r="1003">
          <cell r="C1003">
            <v>43891</v>
          </cell>
          <cell r="E1003">
            <v>-993</v>
          </cell>
          <cell r="H1003" t="str">
            <v>Sueldos &amp; Jornales</v>
          </cell>
        </row>
        <row r="1004">
          <cell r="C1004">
            <v>43922</v>
          </cell>
          <cell r="E1004">
            <v>-778</v>
          </cell>
          <cell r="H1004" t="str">
            <v>Sueldos &amp; Jornales</v>
          </cell>
        </row>
        <row r="1005">
          <cell r="C1005">
            <v>43952</v>
          </cell>
          <cell r="E1005">
            <v>-983</v>
          </cell>
          <cell r="H1005" t="str">
            <v>Sueldos &amp; Jornales</v>
          </cell>
        </row>
        <row r="1006">
          <cell r="C1006">
            <v>43983</v>
          </cell>
          <cell r="E1006">
            <v>-986</v>
          </cell>
          <cell r="H1006" t="str">
            <v>Sueldos &amp; Jornales</v>
          </cell>
        </row>
        <row r="1007">
          <cell r="C1007">
            <v>44013</v>
          </cell>
          <cell r="E1007">
            <v>-727</v>
          </cell>
          <cell r="H1007" t="str">
            <v>Sueldos &amp; Jornales</v>
          </cell>
        </row>
        <row r="1008">
          <cell r="C1008">
            <v>44044</v>
          </cell>
          <cell r="E1008">
            <v>-986</v>
          </cell>
          <cell r="H1008" t="str">
            <v>Sueldos &amp; Jornales</v>
          </cell>
        </row>
        <row r="1009">
          <cell r="C1009">
            <v>44075</v>
          </cell>
          <cell r="E1009">
            <v>-1410</v>
          </cell>
          <cell r="H1009" t="str">
            <v>Sueldos &amp; Jornales</v>
          </cell>
        </row>
        <row r="1010">
          <cell r="C1010">
            <v>44105</v>
          </cell>
          <cell r="E1010">
            <v>-883</v>
          </cell>
          <cell r="H1010" t="str">
            <v>Sueldos &amp; Jornales</v>
          </cell>
        </row>
        <row r="1011">
          <cell r="C1011">
            <v>44136</v>
          </cell>
          <cell r="E1011">
            <v>-1493</v>
          </cell>
          <cell r="H1011" t="str">
            <v>Sueldos &amp; Jornales</v>
          </cell>
        </row>
        <row r="1012">
          <cell r="C1012">
            <v>43313</v>
          </cell>
          <cell r="E1012">
            <v>-1814</v>
          </cell>
          <cell r="H1012" t="str">
            <v>Energia Electrica</v>
          </cell>
        </row>
        <row r="1013">
          <cell r="C1013">
            <v>43344</v>
          </cell>
          <cell r="E1013">
            <v>-1684</v>
          </cell>
          <cell r="H1013" t="str">
            <v>Energia Electrica</v>
          </cell>
        </row>
        <row r="1014">
          <cell r="C1014">
            <v>43374</v>
          </cell>
          <cell r="E1014">
            <v>-1640</v>
          </cell>
          <cell r="H1014" t="str">
            <v>Energia Electrica</v>
          </cell>
        </row>
        <row r="1015">
          <cell r="C1015">
            <v>43405</v>
          </cell>
          <cell r="E1015">
            <v>-1733</v>
          </cell>
          <cell r="H1015" t="str">
            <v>Energia Electrica</v>
          </cell>
        </row>
        <row r="1016">
          <cell r="C1016">
            <v>43435</v>
          </cell>
          <cell r="E1016">
            <v>-1967.5</v>
          </cell>
          <cell r="H1016" t="str">
            <v>Energia Electrica</v>
          </cell>
        </row>
        <row r="1017">
          <cell r="C1017">
            <v>43466</v>
          </cell>
          <cell r="E1017">
            <v>-1718</v>
          </cell>
          <cell r="H1017" t="str">
            <v>Energia Electrica</v>
          </cell>
        </row>
        <row r="1018">
          <cell r="C1018">
            <v>43497</v>
          </cell>
          <cell r="E1018">
            <v>-4089</v>
          </cell>
          <cell r="H1018" t="str">
            <v>Energia Electrica</v>
          </cell>
        </row>
        <row r="1019">
          <cell r="C1019">
            <v>43556</v>
          </cell>
          <cell r="E1019">
            <v>-6425.05</v>
          </cell>
          <cell r="H1019" t="str">
            <v>Energia Electrica</v>
          </cell>
        </row>
        <row r="1020">
          <cell r="C1020">
            <v>43586</v>
          </cell>
          <cell r="E1020">
            <v>-2847.91</v>
          </cell>
          <cell r="H1020" t="str">
            <v>Energia Electrica</v>
          </cell>
        </row>
        <row r="1021">
          <cell r="C1021">
            <v>43617</v>
          </cell>
          <cell r="E1021">
            <v>-3219.26</v>
          </cell>
          <cell r="H1021" t="str">
            <v>Energia Electrica</v>
          </cell>
        </row>
        <row r="1022">
          <cell r="C1022">
            <v>43678</v>
          </cell>
          <cell r="E1022">
            <v>-6753</v>
          </cell>
          <cell r="H1022" t="str">
            <v>Energia Electrica</v>
          </cell>
        </row>
        <row r="1023">
          <cell r="C1023">
            <v>43709</v>
          </cell>
          <cell r="E1023">
            <v>-2503.4818630110958</v>
          </cell>
          <cell r="H1023" t="str">
            <v>Energia Electrica</v>
          </cell>
        </row>
        <row r="1024">
          <cell r="C1024">
            <v>43739</v>
          </cell>
          <cell r="E1024">
            <v>-2484.0324763193503</v>
          </cell>
          <cell r="H1024" t="str">
            <v>Energia Electrica</v>
          </cell>
        </row>
        <row r="1025">
          <cell r="C1025">
            <v>43770</v>
          </cell>
          <cell r="E1025">
            <v>-3614.1400997869587</v>
          </cell>
          <cell r="H1025" t="str">
            <v>Energia Electrica</v>
          </cell>
        </row>
        <row r="1026">
          <cell r="C1026">
            <v>43800</v>
          </cell>
          <cell r="E1026">
            <v>-7508.2507429097823</v>
          </cell>
          <cell r="H1026" t="str">
            <v>Energia Electrica</v>
          </cell>
        </row>
        <row r="1027">
          <cell r="C1027">
            <v>43831</v>
          </cell>
          <cell r="E1027">
            <v>-6784.7797062750333</v>
          </cell>
          <cell r="H1027" t="str">
            <v>Energia Electrica</v>
          </cell>
        </row>
        <row r="1028">
          <cell r="C1028">
            <v>43862</v>
          </cell>
          <cell r="E1028">
            <v>-155.8833813603205</v>
          </cell>
          <cell r="H1028" t="str">
            <v>Energia Electrica</v>
          </cell>
        </row>
        <row r="1029">
          <cell r="C1029">
            <v>43891</v>
          </cell>
          <cell r="E1029">
            <v>-18360.711292813437</v>
          </cell>
          <cell r="H1029" t="str">
            <v>Energia Electrica</v>
          </cell>
        </row>
        <row r="1030">
          <cell r="C1030">
            <v>43922</v>
          </cell>
          <cell r="E1030">
            <v>-123.202760691759</v>
          </cell>
          <cell r="H1030" t="str">
            <v>Energia Electrica</v>
          </cell>
        </row>
        <row r="1031">
          <cell r="C1031">
            <v>43952</v>
          </cell>
          <cell r="E1031">
            <v>-7518.861244151828</v>
          </cell>
          <cell r="H1031" t="str">
            <v>Energia Electrica</v>
          </cell>
        </row>
        <row r="1032">
          <cell r="C1032">
            <v>43983</v>
          </cell>
          <cell r="E1032">
            <v>-6462.1086920942225</v>
          </cell>
          <cell r="H1032" t="str">
            <v>Energia Electrica</v>
          </cell>
        </row>
        <row r="1033">
          <cell r="C1033">
            <v>44013</v>
          </cell>
          <cell r="E1033">
            <v>-7573.7338018998653</v>
          </cell>
          <cell r="H1033" t="str">
            <v>Energia Electrica</v>
          </cell>
        </row>
        <row r="1034">
          <cell r="C1034">
            <v>44044</v>
          </cell>
          <cell r="E1034">
            <v>-7790.8828689778229</v>
          </cell>
          <cell r="H1034" t="str">
            <v>Energia Electrica</v>
          </cell>
        </row>
        <row r="1035">
          <cell r="C1035">
            <v>44075</v>
          </cell>
          <cell r="E1035">
            <v>-8976.8116365254627</v>
          </cell>
          <cell r="H1035" t="str">
            <v>Energia Electrica</v>
          </cell>
        </row>
        <row r="1036">
          <cell r="C1036">
            <v>44105</v>
          </cell>
          <cell r="E1036">
            <v>-9010.8891388517841</v>
          </cell>
          <cell r="H1036" t="str">
            <v>Energia Electrica</v>
          </cell>
        </row>
        <row r="1037">
          <cell r="C1037">
            <v>44136</v>
          </cell>
          <cell r="E1037">
            <v>-7592.7157001414425</v>
          </cell>
          <cell r="H1037" t="str">
            <v>Energia Electrica</v>
          </cell>
        </row>
        <row r="1038">
          <cell r="C1038">
            <v>43497</v>
          </cell>
          <cell r="E1038">
            <v>-1000</v>
          </cell>
          <cell r="H1038" t="str">
            <v>Honorarios Profesionales</v>
          </cell>
        </row>
        <row r="1039">
          <cell r="C1039">
            <v>43525</v>
          </cell>
          <cell r="E1039">
            <v>-852.3</v>
          </cell>
          <cell r="H1039" t="str">
            <v>Honorarios Profesionales</v>
          </cell>
        </row>
        <row r="1040">
          <cell r="C1040">
            <v>43556</v>
          </cell>
          <cell r="E1040">
            <v>-3214</v>
          </cell>
          <cell r="H1040" t="str">
            <v>Honorarios Profesionales</v>
          </cell>
        </row>
        <row r="1041">
          <cell r="C1041">
            <v>43586</v>
          </cell>
          <cell r="E1041">
            <v>-3523</v>
          </cell>
          <cell r="H1041" t="str">
            <v>Honorarios Profesionales</v>
          </cell>
        </row>
        <row r="1042">
          <cell r="C1042">
            <v>43617</v>
          </cell>
          <cell r="E1042">
            <v>-4701</v>
          </cell>
          <cell r="H1042" t="str">
            <v>Honorarios Profesionales</v>
          </cell>
        </row>
        <row r="1043">
          <cell r="C1043">
            <v>43647</v>
          </cell>
          <cell r="E1043">
            <v>-8597</v>
          </cell>
          <cell r="H1043" t="str">
            <v>Honorarios Profesionales</v>
          </cell>
        </row>
        <row r="1044">
          <cell r="C1044">
            <v>43739</v>
          </cell>
          <cell r="E1044">
            <v>-2500</v>
          </cell>
          <cell r="H1044" t="str">
            <v>Honorarios Profesionales</v>
          </cell>
        </row>
        <row r="1045">
          <cell r="C1045">
            <v>43770</v>
          </cell>
          <cell r="E1045">
            <v>-2500</v>
          </cell>
          <cell r="H1045" t="str">
            <v>Honorarios Profesionales</v>
          </cell>
        </row>
        <row r="1046">
          <cell r="C1046">
            <v>43800</v>
          </cell>
          <cell r="E1046">
            <v>-2500</v>
          </cell>
          <cell r="H1046" t="str">
            <v>Honorarios Profesionales</v>
          </cell>
        </row>
        <row r="1047">
          <cell r="C1047">
            <v>43831</v>
          </cell>
          <cell r="E1047">
            <v>-2500</v>
          </cell>
          <cell r="H1047" t="str">
            <v>Honorarios Profesionales</v>
          </cell>
        </row>
        <row r="1048">
          <cell r="C1048">
            <v>43891</v>
          </cell>
          <cell r="E1048">
            <v>-5000</v>
          </cell>
          <cell r="H1048" t="str">
            <v>Honorarios Profesionales</v>
          </cell>
        </row>
        <row r="1049">
          <cell r="C1049">
            <v>43922</v>
          </cell>
          <cell r="E1049">
            <v>-2500</v>
          </cell>
          <cell r="H1049" t="str">
            <v>Honorarios Profesionales</v>
          </cell>
        </row>
        <row r="1050">
          <cell r="C1050">
            <v>43952</v>
          </cell>
          <cell r="E1050">
            <v>-2500</v>
          </cell>
          <cell r="H1050" t="str">
            <v>Honorarios Profesionales</v>
          </cell>
        </row>
        <row r="1051">
          <cell r="C1051">
            <v>43983</v>
          </cell>
          <cell r="E1051">
            <v>-2500</v>
          </cell>
          <cell r="H1051" t="str">
            <v>Honorarios Profesionales</v>
          </cell>
        </row>
        <row r="1052">
          <cell r="C1052">
            <v>44013</v>
          </cell>
          <cell r="E1052">
            <v>-2500</v>
          </cell>
          <cell r="H1052" t="str">
            <v>Honorarios Profesionales</v>
          </cell>
        </row>
        <row r="1053">
          <cell r="C1053">
            <v>44044</v>
          </cell>
          <cell r="E1053">
            <v>-2500</v>
          </cell>
          <cell r="H1053" t="str">
            <v>Honorarios Profesionales</v>
          </cell>
        </row>
        <row r="1054">
          <cell r="C1054">
            <v>44075</v>
          </cell>
          <cell r="E1054">
            <v>-2500</v>
          </cell>
          <cell r="H1054" t="str">
            <v>Honorarios Profesionales</v>
          </cell>
        </row>
        <row r="1055">
          <cell r="C1055">
            <v>44105</v>
          </cell>
          <cell r="E1055">
            <v>-2500</v>
          </cell>
          <cell r="H1055" t="str">
            <v>Honorarios Profesionales</v>
          </cell>
        </row>
        <row r="1056">
          <cell r="C1056">
            <v>44136</v>
          </cell>
          <cell r="E1056">
            <v>-2500</v>
          </cell>
          <cell r="H1056" t="str">
            <v>Honorarios Profesionales</v>
          </cell>
        </row>
        <row r="1057">
          <cell r="C1057">
            <v>42736</v>
          </cell>
          <cell r="E1057">
            <v>-299.95999999999998</v>
          </cell>
          <cell r="H1057" t="str">
            <v>Sueldos &amp; Jornales</v>
          </cell>
        </row>
        <row r="1058">
          <cell r="C1058">
            <v>42795</v>
          </cell>
          <cell r="E1058">
            <v>-1200</v>
          </cell>
          <cell r="H1058" t="str">
            <v>Sueldos &amp; Jornales</v>
          </cell>
        </row>
        <row r="1059">
          <cell r="C1059">
            <v>42826</v>
          </cell>
          <cell r="E1059">
            <v>-1300</v>
          </cell>
          <cell r="H1059" t="str">
            <v>Sueldos &amp; Jornales</v>
          </cell>
        </row>
        <row r="1060">
          <cell r="C1060">
            <v>42856</v>
          </cell>
          <cell r="E1060">
            <v>-1220</v>
          </cell>
          <cell r="H1060" t="str">
            <v>Sueldos &amp; Jornales</v>
          </cell>
        </row>
        <row r="1061">
          <cell r="C1061">
            <v>42887</v>
          </cell>
          <cell r="E1061">
            <v>-1200</v>
          </cell>
          <cell r="H1061" t="str">
            <v>Sueldos &amp; Jornales</v>
          </cell>
        </row>
        <row r="1062">
          <cell r="C1062">
            <v>42917</v>
          </cell>
          <cell r="E1062">
            <v>-1200</v>
          </cell>
          <cell r="H1062" t="str">
            <v>Sueldos &amp; Jornales</v>
          </cell>
        </row>
        <row r="1063">
          <cell r="C1063">
            <v>42948</v>
          </cell>
          <cell r="E1063">
            <v>-1200</v>
          </cell>
          <cell r="H1063" t="str">
            <v>Sueldos &amp; Jornales</v>
          </cell>
        </row>
        <row r="1064">
          <cell r="C1064">
            <v>42979</v>
          </cell>
          <cell r="E1064">
            <v>-1200</v>
          </cell>
          <cell r="H1064" t="str">
            <v>Sueldos &amp; Jornales</v>
          </cell>
        </row>
        <row r="1065">
          <cell r="C1065">
            <v>43009</v>
          </cell>
          <cell r="E1065">
            <v>-1366</v>
          </cell>
          <cell r="H1065" t="str">
            <v>Sueldos &amp; Jornales</v>
          </cell>
        </row>
        <row r="1066">
          <cell r="C1066">
            <v>43040</v>
          </cell>
          <cell r="E1066">
            <v>-1464</v>
          </cell>
          <cell r="H1066" t="str">
            <v>Sueldos &amp; Jornales</v>
          </cell>
        </row>
        <row r="1067">
          <cell r="C1067">
            <v>43070</v>
          </cell>
          <cell r="E1067">
            <v>-976</v>
          </cell>
          <cell r="H1067" t="str">
            <v>Sueldos &amp; Jornales</v>
          </cell>
        </row>
        <row r="1068">
          <cell r="C1068">
            <v>43101</v>
          </cell>
          <cell r="E1068">
            <v>-1220</v>
          </cell>
          <cell r="H1068" t="str">
            <v>Sueldos &amp; Jornales</v>
          </cell>
        </row>
        <row r="1069">
          <cell r="C1069">
            <v>43132</v>
          </cell>
          <cell r="E1069">
            <v>-1220</v>
          </cell>
          <cell r="H1069" t="str">
            <v>Sueldos &amp; Jornales</v>
          </cell>
        </row>
        <row r="1070">
          <cell r="C1070">
            <v>43160</v>
          </cell>
          <cell r="E1070">
            <v>-1220</v>
          </cell>
          <cell r="H1070" t="str">
            <v>Sueldos &amp; Jornales</v>
          </cell>
        </row>
        <row r="1071">
          <cell r="C1071">
            <v>43191</v>
          </cell>
          <cell r="E1071">
            <v>-3050</v>
          </cell>
          <cell r="H1071" t="str">
            <v>Sueldos &amp; Jornales</v>
          </cell>
        </row>
        <row r="1072">
          <cell r="C1072">
            <v>43221</v>
          </cell>
          <cell r="E1072">
            <v>-3050</v>
          </cell>
          <cell r="H1072" t="str">
            <v>Sueldos &amp; Jornales</v>
          </cell>
        </row>
        <row r="1073">
          <cell r="C1073">
            <v>43252</v>
          </cell>
          <cell r="E1073">
            <v>-3050</v>
          </cell>
          <cell r="H1073" t="str">
            <v>Sueldos &amp; Jornales</v>
          </cell>
        </row>
        <row r="1074">
          <cell r="C1074">
            <v>43282</v>
          </cell>
          <cell r="E1074">
            <v>-3050</v>
          </cell>
          <cell r="H1074" t="str">
            <v>Sueldos &amp; Jornales</v>
          </cell>
        </row>
        <row r="1075">
          <cell r="C1075">
            <v>43313</v>
          </cell>
          <cell r="E1075">
            <v>-3050</v>
          </cell>
          <cell r="H1075" t="str">
            <v>Sueldos &amp; Jornales</v>
          </cell>
        </row>
        <row r="1076">
          <cell r="C1076">
            <v>43344</v>
          </cell>
          <cell r="E1076">
            <v>-3050</v>
          </cell>
          <cell r="H1076" t="str">
            <v>Sueldos &amp; Jornales</v>
          </cell>
        </row>
        <row r="1077">
          <cell r="C1077">
            <v>43374</v>
          </cell>
          <cell r="E1077">
            <v>-3050</v>
          </cell>
          <cell r="H1077" t="str">
            <v>Sueldos &amp; Jornales</v>
          </cell>
        </row>
        <row r="1078">
          <cell r="C1078">
            <v>43405</v>
          </cell>
          <cell r="E1078">
            <v>-3050</v>
          </cell>
          <cell r="H1078" t="str">
            <v>Sueldos &amp; Jornales</v>
          </cell>
        </row>
        <row r="1079">
          <cell r="C1079">
            <v>43435</v>
          </cell>
          <cell r="E1079">
            <v>-3050</v>
          </cell>
          <cell r="H1079" t="str">
            <v>Sueldos &amp; Jornales</v>
          </cell>
        </row>
        <row r="1080">
          <cell r="C1080">
            <v>43466</v>
          </cell>
          <cell r="E1080">
            <v>-3050</v>
          </cell>
          <cell r="H1080" t="str">
            <v>Sueldos &amp; Jornales</v>
          </cell>
        </row>
        <row r="1081">
          <cell r="C1081">
            <v>43497</v>
          </cell>
          <cell r="E1081">
            <v>-3050</v>
          </cell>
          <cell r="H1081" t="str">
            <v>Sueldos &amp; Jornales</v>
          </cell>
        </row>
        <row r="1082">
          <cell r="C1082">
            <v>43525</v>
          </cell>
          <cell r="E1082">
            <v>-3060</v>
          </cell>
          <cell r="H1082" t="str">
            <v>Sueldos &amp; Jornales</v>
          </cell>
        </row>
        <row r="1083">
          <cell r="C1083">
            <v>43556</v>
          </cell>
          <cell r="E1083">
            <v>-3040</v>
          </cell>
          <cell r="H1083" t="str">
            <v>Sueldos &amp; Jornales</v>
          </cell>
        </row>
        <row r="1084">
          <cell r="C1084">
            <v>43586</v>
          </cell>
          <cell r="E1084">
            <v>-3092</v>
          </cell>
          <cell r="H1084" t="str">
            <v>Sueldos &amp; Jornales</v>
          </cell>
        </row>
        <row r="1085">
          <cell r="C1085">
            <v>43617</v>
          </cell>
          <cell r="E1085">
            <v>-3786</v>
          </cell>
          <cell r="H1085" t="str">
            <v>Sueldos &amp; Jornales</v>
          </cell>
        </row>
        <row r="1086">
          <cell r="C1086">
            <v>43647</v>
          </cell>
          <cell r="E1086">
            <v>-3069</v>
          </cell>
          <cell r="H1086" t="str">
            <v>Sueldos &amp; Jornales</v>
          </cell>
        </row>
        <row r="1087">
          <cell r="C1087">
            <v>43678</v>
          </cell>
          <cell r="E1087">
            <v>-3086</v>
          </cell>
          <cell r="H1087" t="str">
            <v>Sueldos &amp; Jornales</v>
          </cell>
        </row>
        <row r="1088">
          <cell r="C1088">
            <v>43709</v>
          </cell>
          <cell r="E1088">
            <v>-3108</v>
          </cell>
          <cell r="H1088" t="str">
            <v>Sueldos &amp; Jornales</v>
          </cell>
        </row>
        <row r="1089">
          <cell r="C1089">
            <v>43739</v>
          </cell>
          <cell r="E1089">
            <v>-3111</v>
          </cell>
          <cell r="H1089" t="str">
            <v>Sueldos &amp; Jornales</v>
          </cell>
        </row>
        <row r="1090">
          <cell r="C1090">
            <v>43770</v>
          </cell>
          <cell r="E1090">
            <v>-3503</v>
          </cell>
          <cell r="H1090" t="str">
            <v>Sueldos &amp; Jornales</v>
          </cell>
        </row>
        <row r="1091">
          <cell r="C1091">
            <v>43800</v>
          </cell>
          <cell r="E1091">
            <v>-5709</v>
          </cell>
          <cell r="H1091" t="str">
            <v>Sueldos &amp; Jornales</v>
          </cell>
        </row>
        <row r="1092">
          <cell r="C1092">
            <v>43831</v>
          </cell>
          <cell r="E1092">
            <v>-4279</v>
          </cell>
          <cell r="H1092" t="str">
            <v>Sueldos &amp; Jornales</v>
          </cell>
        </row>
        <row r="1093">
          <cell r="C1093">
            <v>43862</v>
          </cell>
          <cell r="E1093">
            <v>-3541</v>
          </cell>
          <cell r="H1093" t="str">
            <v>Sueldos &amp; Jornales</v>
          </cell>
        </row>
        <row r="1094">
          <cell r="C1094">
            <v>43891</v>
          </cell>
          <cell r="E1094">
            <v>-3548</v>
          </cell>
          <cell r="H1094" t="str">
            <v>Sueldos &amp; Jornales</v>
          </cell>
        </row>
        <row r="1095">
          <cell r="C1095">
            <v>43922</v>
          </cell>
          <cell r="E1095">
            <v>-3516</v>
          </cell>
          <cell r="H1095" t="str">
            <v>Sueldos &amp; Jornales</v>
          </cell>
        </row>
        <row r="1096">
          <cell r="C1096">
            <v>43952</v>
          </cell>
          <cell r="E1096">
            <v>-3512</v>
          </cell>
          <cell r="H1096" t="str">
            <v>Sueldos &amp; Jornales</v>
          </cell>
        </row>
        <row r="1097">
          <cell r="C1097">
            <v>43983</v>
          </cell>
          <cell r="E1097">
            <v>-5925</v>
          </cell>
          <cell r="H1097" t="str">
            <v>Sueldos &amp; Jornales</v>
          </cell>
        </row>
        <row r="1098">
          <cell r="C1098">
            <v>44013</v>
          </cell>
          <cell r="E1098">
            <v>-4473</v>
          </cell>
          <cell r="H1098" t="str">
            <v>Sueldos &amp; Jornales</v>
          </cell>
        </row>
        <row r="1099">
          <cell r="C1099">
            <v>44044</v>
          </cell>
          <cell r="E1099">
            <v>-3254</v>
          </cell>
          <cell r="H1099" t="str">
            <v>Sueldos &amp; Jornales</v>
          </cell>
        </row>
        <row r="1100">
          <cell r="C1100">
            <v>44075</v>
          </cell>
          <cell r="E1100">
            <v>-4561</v>
          </cell>
          <cell r="H1100" t="str">
            <v>Sueldos &amp; Jornales</v>
          </cell>
        </row>
        <row r="1101">
          <cell r="C1101">
            <v>44105</v>
          </cell>
          <cell r="E1101">
            <v>-4302</v>
          </cell>
          <cell r="H1101" t="str">
            <v>Sueldos &amp; Jornales</v>
          </cell>
        </row>
        <row r="1102">
          <cell r="C1102">
            <v>44136</v>
          </cell>
          <cell r="E1102">
            <v>-3261</v>
          </cell>
          <cell r="H1102" t="str">
            <v>Sueldos &amp; Jornales</v>
          </cell>
        </row>
        <row r="1103">
          <cell r="C1103">
            <v>43556</v>
          </cell>
          <cell r="E1103">
            <v>-231.85</v>
          </cell>
          <cell r="H1103" t="str">
            <v>Gastos Laboratorio</v>
          </cell>
        </row>
        <row r="1104">
          <cell r="C1104">
            <v>43617</v>
          </cell>
          <cell r="E1104">
            <v>-101.26</v>
          </cell>
          <cell r="H1104" t="str">
            <v>Gastos Laboratorio</v>
          </cell>
        </row>
        <row r="1105">
          <cell r="C1105">
            <v>43709</v>
          </cell>
          <cell r="E1105">
            <v>-1098</v>
          </cell>
          <cell r="H1105" t="str">
            <v>Gastos Laboratorio</v>
          </cell>
        </row>
        <row r="1106">
          <cell r="C1106">
            <v>43739</v>
          </cell>
          <cell r="E1106">
            <v>-2074</v>
          </cell>
          <cell r="H1106" t="str">
            <v>Gastos Laboratorio</v>
          </cell>
        </row>
        <row r="1107">
          <cell r="C1107">
            <v>43770</v>
          </cell>
          <cell r="E1107">
            <v>-1928.18</v>
          </cell>
          <cell r="H1107" t="str">
            <v>Gastos Laboratorio</v>
          </cell>
        </row>
        <row r="1108">
          <cell r="C1108">
            <v>43800</v>
          </cell>
          <cell r="E1108">
            <v>-1174.3950285699241</v>
          </cell>
          <cell r="H1108" t="str">
            <v>Gastos Laboratorio</v>
          </cell>
        </row>
        <row r="1109">
          <cell r="C1109">
            <v>43831</v>
          </cell>
          <cell r="E1109">
            <v>-445.61708049512924</v>
          </cell>
          <cell r="H1109" t="str">
            <v>Gastos Laboratorio</v>
          </cell>
        </row>
        <row r="1110">
          <cell r="C1110">
            <v>42767</v>
          </cell>
          <cell r="E1110">
            <v>-550</v>
          </cell>
          <cell r="H1110" t="str">
            <v>Sueldos &amp; Jornales</v>
          </cell>
        </row>
        <row r="1111">
          <cell r="C1111">
            <v>42795</v>
          </cell>
          <cell r="E1111">
            <v>-550</v>
          </cell>
          <cell r="H1111" t="str">
            <v>Sueldos &amp; Jornales</v>
          </cell>
        </row>
        <row r="1112">
          <cell r="C1112">
            <v>42826</v>
          </cell>
          <cell r="E1112">
            <v>-550</v>
          </cell>
          <cell r="H1112" t="str">
            <v>Sueldos &amp; Jornales</v>
          </cell>
        </row>
        <row r="1113">
          <cell r="C1113">
            <v>42887</v>
          </cell>
          <cell r="E1113">
            <v>-500</v>
          </cell>
          <cell r="H1113" t="str">
            <v>Sueldos &amp; Jornales</v>
          </cell>
        </row>
        <row r="1114">
          <cell r="C1114">
            <v>43070</v>
          </cell>
          <cell r="E1114">
            <v>-600</v>
          </cell>
          <cell r="H1114" t="str">
            <v>Sueldos &amp; Jornales</v>
          </cell>
        </row>
        <row r="1115">
          <cell r="C1115">
            <v>43101</v>
          </cell>
          <cell r="E1115">
            <v>-500</v>
          </cell>
          <cell r="H1115" t="str">
            <v>Sueldos &amp; Jornales</v>
          </cell>
        </row>
        <row r="1116">
          <cell r="C1116">
            <v>43132</v>
          </cell>
          <cell r="E1116">
            <v>-500</v>
          </cell>
          <cell r="H1116" t="str">
            <v>Sueldos &amp; Jornales</v>
          </cell>
        </row>
        <row r="1117">
          <cell r="C1117">
            <v>43160</v>
          </cell>
          <cell r="E1117">
            <v>-500</v>
          </cell>
          <cell r="H1117" t="str">
            <v>Sueldos &amp; Jornales</v>
          </cell>
        </row>
        <row r="1118">
          <cell r="C1118">
            <v>43191</v>
          </cell>
          <cell r="E1118">
            <v>-500</v>
          </cell>
          <cell r="H1118" t="str">
            <v>Sueldos &amp; Jornales</v>
          </cell>
        </row>
        <row r="1119">
          <cell r="C1119">
            <v>43221</v>
          </cell>
          <cell r="E1119">
            <v>-500</v>
          </cell>
          <cell r="H1119" t="str">
            <v>Sueldos &amp; Jornales</v>
          </cell>
        </row>
        <row r="1120">
          <cell r="C1120">
            <v>43252</v>
          </cell>
          <cell r="E1120">
            <v>-500</v>
          </cell>
          <cell r="H1120" t="str">
            <v>Sueldos &amp; Jornales</v>
          </cell>
        </row>
        <row r="1121">
          <cell r="C1121">
            <v>43282</v>
          </cell>
          <cell r="E1121">
            <v>-500</v>
          </cell>
          <cell r="H1121" t="str">
            <v>Sueldos &amp; Jornales</v>
          </cell>
        </row>
        <row r="1122">
          <cell r="C1122">
            <v>43313</v>
          </cell>
          <cell r="E1122">
            <v>-500</v>
          </cell>
          <cell r="H1122" t="str">
            <v>Sueldos &amp; Jornales</v>
          </cell>
        </row>
        <row r="1123">
          <cell r="C1123">
            <v>43344</v>
          </cell>
          <cell r="E1123">
            <v>-500</v>
          </cell>
          <cell r="H1123" t="str">
            <v>Sueldos &amp; Jornales</v>
          </cell>
        </row>
        <row r="1124">
          <cell r="C1124">
            <v>43374</v>
          </cell>
          <cell r="E1124">
            <v>-500</v>
          </cell>
          <cell r="H1124" t="str">
            <v>Sueldos &amp; Jornales</v>
          </cell>
        </row>
        <row r="1125">
          <cell r="C1125">
            <v>43405</v>
          </cell>
          <cell r="E1125">
            <v>-500</v>
          </cell>
          <cell r="H1125" t="str">
            <v>Sueldos &amp; Jornales</v>
          </cell>
        </row>
        <row r="1126">
          <cell r="C1126">
            <v>43435</v>
          </cell>
          <cell r="E1126">
            <v>-500</v>
          </cell>
          <cell r="H1126" t="str">
            <v>Sueldos &amp; Jornales</v>
          </cell>
        </row>
        <row r="1127">
          <cell r="C1127">
            <v>43466</v>
          </cell>
          <cell r="E1127">
            <v>-500</v>
          </cell>
          <cell r="H1127" t="str">
            <v>Sueldos &amp; Jornales</v>
          </cell>
        </row>
        <row r="1128">
          <cell r="C1128">
            <v>43497</v>
          </cell>
          <cell r="E1128">
            <v>-500</v>
          </cell>
          <cell r="H1128" t="str">
            <v>Sueldos &amp; Jornales</v>
          </cell>
        </row>
        <row r="1129">
          <cell r="C1129">
            <v>43525</v>
          </cell>
          <cell r="E1129">
            <v>-500</v>
          </cell>
          <cell r="H1129" t="str">
            <v>Sueldos &amp; Jornales</v>
          </cell>
        </row>
        <row r="1130">
          <cell r="C1130">
            <v>43556</v>
          </cell>
          <cell r="E1130">
            <v>-1541</v>
          </cell>
          <cell r="H1130" t="str">
            <v>Sueldos &amp; Jornales</v>
          </cell>
        </row>
        <row r="1131">
          <cell r="C1131">
            <v>43586</v>
          </cell>
          <cell r="E1131">
            <v>-3021</v>
          </cell>
          <cell r="H1131" t="str">
            <v>Sueldos &amp; Jornales</v>
          </cell>
        </row>
        <row r="1132">
          <cell r="C1132">
            <v>43617</v>
          </cell>
          <cell r="E1132">
            <v>-3854</v>
          </cell>
          <cell r="H1132" t="str">
            <v>Sueldos &amp; Jornales</v>
          </cell>
        </row>
        <row r="1133">
          <cell r="C1133">
            <v>43647</v>
          </cell>
          <cell r="E1133">
            <v>-3008</v>
          </cell>
          <cell r="H1133" t="str">
            <v>Sueldos &amp; Jornales</v>
          </cell>
        </row>
        <row r="1134">
          <cell r="C1134">
            <v>43678</v>
          </cell>
          <cell r="E1134">
            <v>-3012</v>
          </cell>
          <cell r="H1134" t="str">
            <v>Sueldos &amp; Jornales</v>
          </cell>
        </row>
        <row r="1135">
          <cell r="C1135">
            <v>43709</v>
          </cell>
          <cell r="E1135">
            <v>-4747.7534590557234</v>
          </cell>
          <cell r="H1135" t="str">
            <v>Sueldos &amp; Jornales</v>
          </cell>
        </row>
        <row r="1136">
          <cell r="C1136">
            <v>43739</v>
          </cell>
          <cell r="E1136">
            <v>-3828.8443843031123</v>
          </cell>
          <cell r="H1136" t="str">
            <v>Sueldos &amp; Jornales</v>
          </cell>
        </row>
        <row r="1137">
          <cell r="C1137">
            <v>43770</v>
          </cell>
          <cell r="E1137">
            <v>-3822.386498971935</v>
          </cell>
          <cell r="H1137" t="str">
            <v>Sueldos &amp; Jornales</v>
          </cell>
        </row>
        <row r="1138">
          <cell r="C1138">
            <v>43800</v>
          </cell>
          <cell r="E1138">
            <v>-5893.6200858414304</v>
          </cell>
          <cell r="H1138" t="str">
            <v>Sueldos &amp; Jornales</v>
          </cell>
        </row>
        <row r="1139">
          <cell r="C1139">
            <v>43831</v>
          </cell>
          <cell r="E1139">
            <v>-5791.1730105937422</v>
          </cell>
          <cell r="H1139" t="str">
            <v>Sueldos &amp; Jornales</v>
          </cell>
        </row>
        <row r="1140">
          <cell r="C1140">
            <v>43862</v>
          </cell>
          <cell r="E1140">
            <v>-2799</v>
          </cell>
          <cell r="H1140" t="str">
            <v>Sueldos &amp; Jornales</v>
          </cell>
        </row>
        <row r="1141">
          <cell r="C1141">
            <v>43891</v>
          </cell>
          <cell r="E1141">
            <v>-5036.9227649769582</v>
          </cell>
          <cell r="H1141" t="str">
            <v>Sueldos &amp; Jornales</v>
          </cell>
        </row>
        <row r="1142">
          <cell r="C1142">
            <v>43922</v>
          </cell>
          <cell r="E1142">
            <v>-3978.690601362171</v>
          </cell>
          <cell r="H1142" t="str">
            <v>Sueldos &amp; Jornales</v>
          </cell>
        </row>
        <row r="1143">
          <cell r="C1143">
            <v>43952</v>
          </cell>
          <cell r="E1143">
            <v>-3951.619630212324</v>
          </cell>
          <cell r="H1143" t="str">
            <v>Sueldos &amp; Jornales</v>
          </cell>
        </row>
        <row r="1144">
          <cell r="C1144">
            <v>43983</v>
          </cell>
          <cell r="E1144">
            <v>-6112.8214748256414</v>
          </cell>
          <cell r="H1144" t="str">
            <v>Sueldos &amp; Jornales</v>
          </cell>
        </row>
        <row r="1145">
          <cell r="C1145">
            <v>44013</v>
          </cell>
          <cell r="E1145">
            <v>-3925.8139534883721</v>
          </cell>
          <cell r="H1145" t="str">
            <v>Sueldos &amp; Jornales</v>
          </cell>
        </row>
        <row r="1146">
          <cell r="C1146">
            <v>44044</v>
          </cell>
          <cell r="E1146">
            <v>-4023.0890250119332</v>
          </cell>
          <cell r="H1146" t="str">
            <v>Sueldos &amp; Jornales</v>
          </cell>
        </row>
        <row r="1147">
          <cell r="C1147">
            <v>44075</v>
          </cell>
          <cell r="E1147">
            <v>-4036.4917159666666</v>
          </cell>
          <cell r="H1147" t="str">
            <v>Sueldos &amp; Jornales</v>
          </cell>
        </row>
        <row r="1148">
          <cell r="C1148">
            <v>44105</v>
          </cell>
          <cell r="E1148">
            <v>-4289.9545795080558</v>
          </cell>
          <cell r="H1148" t="str">
            <v>Sueldos &amp; Jornales</v>
          </cell>
        </row>
        <row r="1149">
          <cell r="C1149">
            <v>44136</v>
          </cell>
          <cell r="E1149">
            <v>-4052.7944415070406</v>
          </cell>
          <cell r="H1149" t="str">
            <v>Sueldos &amp; Jornales</v>
          </cell>
        </row>
        <row r="1150">
          <cell r="C1150">
            <v>43497</v>
          </cell>
          <cell r="E1150">
            <v>-2000</v>
          </cell>
          <cell r="H1150" t="str">
            <v>Sueldos &amp; Jornales</v>
          </cell>
        </row>
        <row r="1151">
          <cell r="C1151">
            <v>43525</v>
          </cell>
          <cell r="E1151">
            <v>-2000</v>
          </cell>
          <cell r="H1151" t="str">
            <v>Sueldos &amp; Jornales</v>
          </cell>
        </row>
        <row r="1152">
          <cell r="C1152">
            <v>43556</v>
          </cell>
          <cell r="E1152">
            <v>-2000</v>
          </cell>
          <cell r="H1152" t="str">
            <v>Sueldos &amp; Jornales</v>
          </cell>
        </row>
        <row r="1153">
          <cell r="C1153">
            <v>43586</v>
          </cell>
          <cell r="E1153">
            <v>-1986</v>
          </cell>
          <cell r="H1153" t="str">
            <v>Sueldos &amp; Jornales</v>
          </cell>
        </row>
        <row r="1154">
          <cell r="C1154">
            <v>43617</v>
          </cell>
          <cell r="E1154">
            <v>-2391</v>
          </cell>
          <cell r="H1154" t="str">
            <v>Sueldos &amp; Jornales</v>
          </cell>
        </row>
        <row r="1155">
          <cell r="C1155">
            <v>43647</v>
          </cell>
          <cell r="E1155">
            <v>-1977</v>
          </cell>
          <cell r="H1155" t="str">
            <v>Sueldos &amp; Jornales</v>
          </cell>
        </row>
        <row r="1156">
          <cell r="C1156">
            <v>43678</v>
          </cell>
          <cell r="E1156">
            <v>-1992</v>
          </cell>
          <cell r="H1156" t="str">
            <v>Sueldos &amp; Jornales</v>
          </cell>
        </row>
        <row r="1157">
          <cell r="C1157">
            <v>43709</v>
          </cell>
          <cell r="E1157">
            <v>-1804</v>
          </cell>
          <cell r="H1157" t="str">
            <v>Sueldos &amp; Jornales</v>
          </cell>
        </row>
        <row r="1158">
          <cell r="C1158">
            <v>43739</v>
          </cell>
          <cell r="E1158">
            <v>-1970</v>
          </cell>
          <cell r="H1158" t="str">
            <v>Sueldos &amp; Jornales</v>
          </cell>
        </row>
        <row r="1159">
          <cell r="C1159">
            <v>43770</v>
          </cell>
          <cell r="E1159">
            <v>-8624</v>
          </cell>
          <cell r="H1159" t="str">
            <v>Sueldos &amp; Jornales</v>
          </cell>
        </row>
        <row r="1160">
          <cell r="C1160">
            <v>42736</v>
          </cell>
          <cell r="E1160">
            <v>-50.8</v>
          </cell>
          <cell r="H1160" t="str">
            <v>Gastos Cultivo</v>
          </cell>
        </row>
        <row r="1161">
          <cell r="C1161">
            <v>42767</v>
          </cell>
          <cell r="E1161">
            <v>-386.64</v>
          </cell>
          <cell r="H1161" t="str">
            <v>Gastos Cultivo</v>
          </cell>
        </row>
        <row r="1162">
          <cell r="C1162">
            <v>42826</v>
          </cell>
          <cell r="E1162">
            <v>-11.99</v>
          </cell>
          <cell r="H1162" t="str">
            <v>Gastos Cultivo</v>
          </cell>
        </row>
        <row r="1163">
          <cell r="C1163">
            <v>42856</v>
          </cell>
          <cell r="E1163">
            <v>-100</v>
          </cell>
          <cell r="H1163" t="str">
            <v>Gastos Cultivo</v>
          </cell>
        </row>
        <row r="1164">
          <cell r="C1164">
            <v>43009</v>
          </cell>
          <cell r="E1164">
            <v>-439</v>
          </cell>
          <cell r="H1164" t="str">
            <v>Gastos Cultivo</v>
          </cell>
        </row>
        <row r="1165">
          <cell r="C1165">
            <v>43101</v>
          </cell>
          <cell r="E1165">
            <v>-64</v>
          </cell>
          <cell r="H1165" t="str">
            <v>Gastos Cultivo</v>
          </cell>
        </row>
        <row r="1166">
          <cell r="C1166">
            <v>43405</v>
          </cell>
          <cell r="E1166">
            <v>-748</v>
          </cell>
          <cell r="H1166" t="str">
            <v>Gastos Cultivo</v>
          </cell>
        </row>
        <row r="1167">
          <cell r="C1167">
            <v>43466</v>
          </cell>
          <cell r="E1167">
            <v>-1234</v>
          </cell>
          <cell r="H1167" t="str">
            <v>Gastos Cultivo</v>
          </cell>
        </row>
        <row r="1168">
          <cell r="C1168">
            <v>43709</v>
          </cell>
          <cell r="E1168">
            <v>-109.8901098901099</v>
          </cell>
          <cell r="H1168" t="str">
            <v>Gastos Cultivo</v>
          </cell>
        </row>
        <row r="1169">
          <cell r="C1169">
            <v>43800</v>
          </cell>
          <cell r="E1169">
            <v>-2152.2029372496659</v>
          </cell>
          <cell r="H1169" t="str">
            <v>Gastos Cultivo</v>
          </cell>
        </row>
        <row r="1170">
          <cell r="C1170">
            <v>43405</v>
          </cell>
          <cell r="E1170">
            <v>-258</v>
          </cell>
          <cell r="H1170" t="str">
            <v>Gastos Cultivo</v>
          </cell>
        </row>
        <row r="1171">
          <cell r="C1171">
            <v>42736</v>
          </cell>
          <cell r="E1171">
            <v>-61.68</v>
          </cell>
          <cell r="H1171" t="str">
            <v>Gastos Financieros</v>
          </cell>
        </row>
        <row r="1172">
          <cell r="C1172">
            <v>42795</v>
          </cell>
          <cell r="E1172">
            <v>-99.6</v>
          </cell>
          <cell r="H1172" t="str">
            <v>Gastos Financieros</v>
          </cell>
        </row>
        <row r="1173">
          <cell r="C1173">
            <v>42826</v>
          </cell>
          <cell r="E1173">
            <v>-22.89</v>
          </cell>
          <cell r="H1173" t="str">
            <v>Gastos Financieros</v>
          </cell>
        </row>
        <row r="1174">
          <cell r="C1174">
            <v>42856</v>
          </cell>
          <cell r="E1174">
            <v>-41</v>
          </cell>
          <cell r="H1174" t="str">
            <v>Gastos Financieros</v>
          </cell>
        </row>
        <row r="1175">
          <cell r="C1175">
            <v>42887</v>
          </cell>
          <cell r="E1175">
            <v>-40</v>
          </cell>
          <cell r="H1175" t="str">
            <v>Gastos Financieros</v>
          </cell>
        </row>
        <row r="1176">
          <cell r="C1176">
            <v>42917</v>
          </cell>
          <cell r="E1176">
            <v>-144</v>
          </cell>
          <cell r="H1176" t="str">
            <v>Gastos Financieros</v>
          </cell>
        </row>
        <row r="1177">
          <cell r="C1177">
            <v>42948</v>
          </cell>
          <cell r="E1177">
            <v>-40</v>
          </cell>
          <cell r="H1177" t="str">
            <v>Gastos Financieros</v>
          </cell>
        </row>
        <row r="1178">
          <cell r="C1178">
            <v>42979</v>
          </cell>
          <cell r="E1178">
            <v>-6</v>
          </cell>
          <cell r="H1178" t="str">
            <v>Gastos Financieros</v>
          </cell>
        </row>
        <row r="1179">
          <cell r="C1179">
            <v>43009</v>
          </cell>
          <cell r="E1179">
            <v>-193</v>
          </cell>
          <cell r="H1179" t="str">
            <v>Gastos Financieros</v>
          </cell>
        </row>
        <row r="1180">
          <cell r="C1180">
            <v>43070</v>
          </cell>
          <cell r="E1180">
            <v>-101</v>
          </cell>
          <cell r="H1180" t="str">
            <v>Gastos Financieros</v>
          </cell>
        </row>
        <row r="1181">
          <cell r="C1181">
            <v>43101</v>
          </cell>
          <cell r="E1181">
            <v>1768</v>
          </cell>
          <cell r="H1181" t="str">
            <v>Gastos Financieros</v>
          </cell>
        </row>
        <row r="1182">
          <cell r="C1182">
            <v>43101</v>
          </cell>
          <cell r="E1182">
            <v>-522</v>
          </cell>
          <cell r="H1182" t="str">
            <v>Gastos Financieros</v>
          </cell>
        </row>
        <row r="1183">
          <cell r="C1183">
            <v>43132</v>
          </cell>
          <cell r="E1183">
            <v>-905</v>
          </cell>
          <cell r="H1183" t="str">
            <v>Gastos Financieros</v>
          </cell>
        </row>
        <row r="1184">
          <cell r="C1184">
            <v>43160</v>
          </cell>
          <cell r="E1184">
            <v>-727.3</v>
          </cell>
          <cell r="H1184" t="str">
            <v>Gastos Financieros</v>
          </cell>
        </row>
        <row r="1185">
          <cell r="C1185">
            <v>43191</v>
          </cell>
          <cell r="E1185">
            <v>-369</v>
          </cell>
          <cell r="H1185" t="str">
            <v>Gastos Financieros</v>
          </cell>
        </row>
        <row r="1186">
          <cell r="C1186">
            <v>43221</v>
          </cell>
          <cell r="E1186">
            <v>-774</v>
          </cell>
          <cell r="H1186" t="str">
            <v>Gastos Financieros</v>
          </cell>
        </row>
        <row r="1187">
          <cell r="C1187">
            <v>43252</v>
          </cell>
          <cell r="E1187">
            <v>-241</v>
          </cell>
          <cell r="H1187" t="str">
            <v>Gastos Financieros</v>
          </cell>
        </row>
        <row r="1188">
          <cell r="C1188">
            <v>43282</v>
          </cell>
          <cell r="E1188">
            <v>-485</v>
          </cell>
          <cell r="H1188" t="str">
            <v>Gastos Financieros</v>
          </cell>
        </row>
        <row r="1189">
          <cell r="C1189">
            <v>43313</v>
          </cell>
          <cell r="E1189">
            <v>-428</v>
          </cell>
          <cell r="H1189" t="str">
            <v>Gastos Financieros</v>
          </cell>
        </row>
        <row r="1190">
          <cell r="C1190">
            <v>43344</v>
          </cell>
          <cell r="E1190">
            <v>-285</v>
          </cell>
          <cell r="H1190" t="str">
            <v>Gastos Financieros</v>
          </cell>
        </row>
        <row r="1191">
          <cell r="C1191">
            <v>43374</v>
          </cell>
          <cell r="E1191">
            <v>-320</v>
          </cell>
          <cell r="H1191" t="str">
            <v>Gastos Financieros</v>
          </cell>
        </row>
        <row r="1192">
          <cell r="C1192">
            <v>43405</v>
          </cell>
          <cell r="E1192">
            <v>-499</v>
          </cell>
          <cell r="H1192" t="str">
            <v>Gastos Financieros</v>
          </cell>
        </row>
        <row r="1193">
          <cell r="C1193">
            <v>43435</v>
          </cell>
          <cell r="E1193">
            <v>-343</v>
          </cell>
          <cell r="H1193" t="str">
            <v>Gastos Financieros</v>
          </cell>
        </row>
        <row r="1194">
          <cell r="C1194">
            <v>43466</v>
          </cell>
          <cell r="E1194">
            <v>-328</v>
          </cell>
          <cell r="H1194" t="str">
            <v>Gastos Financieros</v>
          </cell>
        </row>
        <row r="1195">
          <cell r="C1195">
            <v>43497</v>
          </cell>
          <cell r="E1195">
            <v>-263</v>
          </cell>
          <cell r="H1195" t="str">
            <v>Gastos Financieros</v>
          </cell>
        </row>
        <row r="1196">
          <cell r="C1196">
            <v>43525</v>
          </cell>
          <cell r="E1196">
            <v>-32.380000000000003</v>
          </cell>
          <cell r="H1196" t="str">
            <v>Gastos Financieros</v>
          </cell>
        </row>
        <row r="1197">
          <cell r="C1197">
            <v>43556</v>
          </cell>
          <cell r="E1197">
            <v>-700.51</v>
          </cell>
          <cell r="H1197" t="str">
            <v>Gastos Financieros</v>
          </cell>
        </row>
        <row r="1198">
          <cell r="C1198">
            <v>43586</v>
          </cell>
          <cell r="E1198">
            <v>-66.81</v>
          </cell>
          <cell r="H1198" t="str">
            <v>Gastos Financieros</v>
          </cell>
        </row>
        <row r="1199">
          <cell r="C1199">
            <v>43617</v>
          </cell>
          <cell r="E1199">
            <v>-600.91</v>
          </cell>
          <cell r="H1199" t="str">
            <v>Gastos Financieros</v>
          </cell>
        </row>
        <row r="1200">
          <cell r="C1200">
            <v>43647</v>
          </cell>
          <cell r="E1200">
            <v>-87.81</v>
          </cell>
          <cell r="H1200" t="str">
            <v>Gastos Financieros</v>
          </cell>
        </row>
        <row r="1201">
          <cell r="C1201">
            <v>43678</v>
          </cell>
          <cell r="E1201">
            <v>-33</v>
          </cell>
          <cell r="H1201" t="str">
            <v>Gastos Financieros</v>
          </cell>
        </row>
        <row r="1202">
          <cell r="C1202">
            <v>43709</v>
          </cell>
          <cell r="E1202">
            <v>-479.28584882588098</v>
          </cell>
          <cell r="H1202" t="str">
            <v>Gastos Financieros</v>
          </cell>
        </row>
        <row r="1203">
          <cell r="C1203">
            <v>43739</v>
          </cell>
          <cell r="E1203">
            <v>-283.47740626991191</v>
          </cell>
          <cell r="H1203" t="str">
            <v>Gastos Financieros</v>
          </cell>
        </row>
        <row r="1204">
          <cell r="C1204">
            <v>43770</v>
          </cell>
          <cell r="E1204">
            <v>-281.43672925337654</v>
          </cell>
          <cell r="H1204" t="str">
            <v>Gastos Financieros</v>
          </cell>
        </row>
        <row r="1205">
          <cell r="C1205">
            <v>43800</v>
          </cell>
          <cell r="E1205">
            <v>-6236.3070387023899</v>
          </cell>
          <cell r="H1205" t="str">
            <v>Gastos Financieros</v>
          </cell>
        </row>
        <row r="1206">
          <cell r="C1206">
            <v>43831</v>
          </cell>
          <cell r="E1206">
            <v>-34.097110101688507</v>
          </cell>
          <cell r="H1206" t="str">
            <v>Gastos Financieros</v>
          </cell>
        </row>
        <row r="1207">
          <cell r="C1207">
            <v>43862</v>
          </cell>
          <cell r="E1207">
            <v>-48.178139938820784</v>
          </cell>
          <cell r="H1207" t="str">
            <v>Gastos Financieros</v>
          </cell>
        </row>
        <row r="1208">
          <cell r="C1208">
            <v>43891</v>
          </cell>
          <cell r="E1208">
            <v>-370.66313899063891</v>
          </cell>
          <cell r="H1208" t="str">
            <v>Gastos Financieros</v>
          </cell>
        </row>
        <row r="1209">
          <cell r="C1209">
            <v>43922</v>
          </cell>
          <cell r="E1209">
            <v>-349.90275428870501</v>
          </cell>
          <cell r="H1209" t="str">
            <v>Gastos Financieros</v>
          </cell>
        </row>
        <row r="1210">
          <cell r="C1210">
            <v>43952</v>
          </cell>
          <cell r="E1210">
            <v>-310.06500954147356</v>
          </cell>
          <cell r="H1210" t="str">
            <v>Gastos Financieros</v>
          </cell>
        </row>
        <row r="1211">
          <cell r="C1211">
            <v>43983</v>
          </cell>
          <cell r="E1211">
            <v>-282.22666913197389</v>
          </cell>
          <cell r="H1211" t="str">
            <v>Gastos Financieros</v>
          </cell>
        </row>
        <row r="1212">
          <cell r="C1212">
            <v>44013</v>
          </cell>
          <cell r="E1212">
            <v>-513.85071375123948</v>
          </cell>
          <cell r="H1212" t="str">
            <v>Gastos Financieros</v>
          </cell>
        </row>
        <row r="1213">
          <cell r="C1213">
            <v>44044</v>
          </cell>
          <cell r="E1213">
            <v>-280.09567175212248</v>
          </cell>
          <cell r="H1213" t="str">
            <v>Gastos Financieros</v>
          </cell>
        </row>
        <row r="1214">
          <cell r="C1214">
            <v>44075</v>
          </cell>
          <cell r="E1214">
            <v>-430.64896675611976</v>
          </cell>
          <cell r="H1214" t="str">
            <v>Gastos Financieros</v>
          </cell>
        </row>
        <row r="1215">
          <cell r="C1215">
            <v>44105</v>
          </cell>
          <cell r="E1215">
            <v>-407.38040528697729</v>
          </cell>
          <cell r="H1215" t="str">
            <v>Gastos Financieros</v>
          </cell>
        </row>
        <row r="1216">
          <cell r="C1216">
            <v>44136</v>
          </cell>
          <cell r="E1216">
            <v>-573.93834005084761</v>
          </cell>
          <cell r="H1216" t="str">
            <v>Gastos Financieros</v>
          </cell>
        </row>
        <row r="1217">
          <cell r="C1217">
            <v>42736</v>
          </cell>
          <cell r="E1217">
            <v>-1422.55</v>
          </cell>
          <cell r="H1217" t="str">
            <v>Otros Gastos Corporativos</v>
          </cell>
        </row>
        <row r="1218">
          <cell r="C1218">
            <v>42767</v>
          </cell>
          <cell r="E1218">
            <v>-1575.13</v>
          </cell>
          <cell r="H1218" t="str">
            <v>Otros Gastos Corporativos</v>
          </cell>
        </row>
        <row r="1219">
          <cell r="C1219">
            <v>42795</v>
          </cell>
          <cell r="E1219">
            <v>-1429</v>
          </cell>
          <cell r="H1219" t="str">
            <v>Otros Gastos Corporativos</v>
          </cell>
        </row>
        <row r="1220">
          <cell r="C1220">
            <v>42826</v>
          </cell>
          <cell r="E1220">
            <v>-1499.3899999999999</v>
          </cell>
          <cell r="H1220" t="str">
            <v>Otros Gastos Corporativos</v>
          </cell>
        </row>
        <row r="1221">
          <cell r="C1221">
            <v>42856</v>
          </cell>
          <cell r="E1221">
            <v>-1636.15</v>
          </cell>
          <cell r="H1221" t="str">
            <v>Otros Gastos Corporativos</v>
          </cell>
        </row>
        <row r="1222">
          <cell r="C1222">
            <v>42887</v>
          </cell>
          <cell r="E1222">
            <v>-1780</v>
          </cell>
          <cell r="H1222" t="str">
            <v>Otros Gastos Corporativos</v>
          </cell>
        </row>
        <row r="1223">
          <cell r="C1223">
            <v>42917</v>
          </cell>
          <cell r="E1223">
            <v>-1501</v>
          </cell>
          <cell r="H1223" t="str">
            <v>Otros Gastos Corporativos</v>
          </cell>
        </row>
        <row r="1224">
          <cell r="C1224">
            <v>42948</v>
          </cell>
          <cell r="E1224">
            <v>-883</v>
          </cell>
          <cell r="H1224" t="str">
            <v>Otros Gastos Corporativos</v>
          </cell>
        </row>
        <row r="1225">
          <cell r="C1225">
            <v>42979</v>
          </cell>
          <cell r="E1225">
            <v>-2005</v>
          </cell>
          <cell r="H1225" t="str">
            <v>Otros Gastos Corporativos</v>
          </cell>
        </row>
        <row r="1226">
          <cell r="C1226">
            <v>43009</v>
          </cell>
          <cell r="E1226">
            <v>-1286.4000000000001</v>
          </cell>
          <cell r="H1226" t="str">
            <v>Otros Gastos Corporativos</v>
          </cell>
        </row>
        <row r="1227">
          <cell r="C1227">
            <v>43040</v>
          </cell>
          <cell r="E1227">
            <v>-1582.9</v>
          </cell>
          <cell r="H1227" t="str">
            <v>Otros Gastos Corporativos</v>
          </cell>
        </row>
        <row r="1228">
          <cell r="C1228">
            <v>43070</v>
          </cell>
          <cell r="E1228">
            <v>-1212</v>
          </cell>
          <cell r="H1228" t="str">
            <v>Otros Gastos Corporativos</v>
          </cell>
        </row>
        <row r="1229">
          <cell r="C1229">
            <v>43101</v>
          </cell>
          <cell r="E1229">
            <v>-1137</v>
          </cell>
          <cell r="H1229" t="str">
            <v>Otros Gastos Corporativos</v>
          </cell>
        </row>
        <row r="1230">
          <cell r="C1230">
            <v>43132</v>
          </cell>
          <cell r="E1230">
            <v>-1059</v>
          </cell>
          <cell r="H1230" t="str">
            <v>Otros Gastos Corporativos</v>
          </cell>
        </row>
        <row r="1231">
          <cell r="C1231">
            <v>43160</v>
          </cell>
          <cell r="E1231">
            <v>-1191</v>
          </cell>
          <cell r="H1231" t="str">
            <v>Otros Gastos Corporativos</v>
          </cell>
        </row>
        <row r="1232">
          <cell r="C1232">
            <v>43191</v>
          </cell>
          <cell r="E1232">
            <v>-1313</v>
          </cell>
          <cell r="H1232" t="str">
            <v>Otros Gastos Corporativos</v>
          </cell>
        </row>
        <row r="1233">
          <cell r="C1233">
            <v>43221</v>
          </cell>
          <cell r="E1233">
            <v>-1525</v>
          </cell>
          <cell r="H1233" t="str">
            <v>Otros Gastos Corporativos</v>
          </cell>
        </row>
        <row r="1234">
          <cell r="C1234">
            <v>43252</v>
          </cell>
          <cell r="E1234">
            <v>-130</v>
          </cell>
          <cell r="H1234" t="str">
            <v>Otros Gastos Corporativos</v>
          </cell>
        </row>
        <row r="1235">
          <cell r="C1235">
            <v>43282</v>
          </cell>
          <cell r="E1235">
            <v>-1402</v>
          </cell>
          <cell r="H1235" t="str">
            <v>Otros Gastos Corporativos</v>
          </cell>
        </row>
        <row r="1236">
          <cell r="C1236">
            <v>43313</v>
          </cell>
          <cell r="E1236">
            <v>-1063</v>
          </cell>
          <cell r="H1236" t="str">
            <v>Otros Gastos Corporativos</v>
          </cell>
        </row>
        <row r="1237">
          <cell r="C1237">
            <v>43344</v>
          </cell>
          <cell r="E1237">
            <v>-1057</v>
          </cell>
          <cell r="H1237" t="str">
            <v>Otros Gastos Corporativos</v>
          </cell>
        </row>
        <row r="1238">
          <cell r="C1238">
            <v>43374</v>
          </cell>
          <cell r="E1238">
            <v>-1085</v>
          </cell>
          <cell r="H1238" t="str">
            <v>Otros Gastos Corporativos</v>
          </cell>
        </row>
        <row r="1239">
          <cell r="C1239">
            <v>43405</v>
          </cell>
          <cell r="E1239">
            <v>-1072</v>
          </cell>
          <cell r="H1239" t="str">
            <v>Otros Gastos Corporativos</v>
          </cell>
        </row>
        <row r="1240">
          <cell r="C1240">
            <v>43435</v>
          </cell>
          <cell r="E1240">
            <v>-1783</v>
          </cell>
          <cell r="H1240" t="str">
            <v>Otros Gastos Corporativos</v>
          </cell>
        </row>
        <row r="1241">
          <cell r="C1241">
            <v>43466</v>
          </cell>
          <cell r="E1241">
            <v>-1084</v>
          </cell>
          <cell r="H1241" t="str">
            <v>Otros Gastos Corporativos</v>
          </cell>
        </row>
        <row r="1242">
          <cell r="C1242">
            <v>43497</v>
          </cell>
          <cell r="E1242">
            <v>-1066</v>
          </cell>
          <cell r="H1242" t="str">
            <v>Otros Gastos Corporativos</v>
          </cell>
        </row>
        <row r="1243">
          <cell r="C1243">
            <v>43525</v>
          </cell>
          <cell r="E1243">
            <v>-2253.63</v>
          </cell>
          <cell r="H1243" t="str">
            <v>Otros Gastos Corporativos</v>
          </cell>
        </row>
        <row r="1244">
          <cell r="C1244">
            <v>43556</v>
          </cell>
          <cell r="E1244">
            <v>-2134.81</v>
          </cell>
          <cell r="H1244" t="str">
            <v>Otros Gastos Corporativos</v>
          </cell>
        </row>
        <row r="1245">
          <cell r="C1245">
            <v>43586</v>
          </cell>
          <cell r="E1245">
            <v>-2407.17</v>
          </cell>
          <cell r="H1245" t="str">
            <v>Otros Gastos Corporativos</v>
          </cell>
        </row>
        <row r="1246">
          <cell r="C1246">
            <v>43617</v>
          </cell>
          <cell r="E1246">
            <v>-3231.25</v>
          </cell>
          <cell r="H1246" t="str">
            <v>Otros Gastos Corporativos</v>
          </cell>
        </row>
        <row r="1247">
          <cell r="C1247">
            <v>43647</v>
          </cell>
          <cell r="E1247">
            <v>-3324.4500000000003</v>
          </cell>
          <cell r="H1247" t="str">
            <v>Otros Gastos Corporativos</v>
          </cell>
        </row>
        <row r="1248">
          <cell r="C1248">
            <v>43678</v>
          </cell>
          <cell r="E1248">
            <v>-1852</v>
          </cell>
          <cell r="H1248" t="str">
            <v>Otros Gastos Corporativos</v>
          </cell>
        </row>
        <row r="1249">
          <cell r="C1249">
            <v>43709</v>
          </cell>
          <cell r="E1249">
            <v>-3226.7669682115338</v>
          </cell>
          <cell r="H1249" t="str">
            <v>Otros Gastos Corporativos</v>
          </cell>
        </row>
        <row r="1250">
          <cell r="C1250">
            <v>43739</v>
          </cell>
          <cell r="E1250">
            <v>-1000</v>
          </cell>
          <cell r="H1250" t="str">
            <v>Otros Gastos Corporativos</v>
          </cell>
        </row>
        <row r="1251">
          <cell r="C1251">
            <v>43770</v>
          </cell>
          <cell r="E1251">
            <v>-5683.9859576169329</v>
          </cell>
          <cell r="H1251" t="str">
            <v>Otros Gastos Corporativos</v>
          </cell>
        </row>
        <row r="1252">
          <cell r="C1252">
            <v>43800</v>
          </cell>
          <cell r="E1252">
            <v>-770.27894338970475</v>
          </cell>
          <cell r="H1252" t="str">
            <v>Otros Gastos Corporativos</v>
          </cell>
        </row>
        <row r="1253">
          <cell r="C1253">
            <v>43831</v>
          </cell>
          <cell r="E1253">
            <v>-164.34092420206375</v>
          </cell>
          <cell r="H1253" t="str">
            <v>Otros Gastos Corporativos</v>
          </cell>
        </row>
        <row r="1254">
          <cell r="C1254">
            <v>43891</v>
          </cell>
          <cell r="E1254">
            <v>-47.176278319242854</v>
          </cell>
          <cell r="H1254" t="str">
            <v>Otros Gastos Corporativos</v>
          </cell>
        </row>
        <row r="1255">
          <cell r="C1255">
            <v>44105</v>
          </cell>
          <cell r="E1255">
            <v>-695.5807882110953</v>
          </cell>
          <cell r="H1255" t="str">
            <v>Otros Gastos Corporativos</v>
          </cell>
        </row>
        <row r="1256">
          <cell r="C1256">
            <v>44136</v>
          </cell>
          <cell r="E1256">
            <v>-855.78747628083488</v>
          </cell>
          <cell r="H1256" t="str">
            <v>Otros Gastos Corporativos</v>
          </cell>
        </row>
        <row r="1257">
          <cell r="C1257">
            <v>43009</v>
          </cell>
          <cell r="E1257">
            <v>-70.5</v>
          </cell>
          <cell r="H1257" t="str">
            <v>Otros Gastos Corporativos</v>
          </cell>
        </row>
        <row r="1258">
          <cell r="C1258">
            <v>43040</v>
          </cell>
          <cell r="E1258">
            <v>-79.5</v>
          </cell>
          <cell r="H1258" t="str">
            <v>Otros Gastos Corporativos</v>
          </cell>
        </row>
        <row r="1259">
          <cell r="C1259">
            <v>43070</v>
          </cell>
          <cell r="E1259">
            <v>-105</v>
          </cell>
          <cell r="H1259" t="str">
            <v>Otros Gastos Corporativos</v>
          </cell>
        </row>
        <row r="1260">
          <cell r="C1260">
            <v>43101</v>
          </cell>
          <cell r="E1260">
            <v>-77</v>
          </cell>
          <cell r="H1260" t="str">
            <v>Otros Gastos Corporativos</v>
          </cell>
        </row>
        <row r="1261">
          <cell r="C1261">
            <v>43132</v>
          </cell>
          <cell r="E1261">
            <v>-75</v>
          </cell>
          <cell r="H1261" t="str">
            <v>Otros Gastos Corporativos</v>
          </cell>
        </row>
        <row r="1262">
          <cell r="C1262">
            <v>43160</v>
          </cell>
          <cell r="E1262">
            <v>-113</v>
          </cell>
          <cell r="H1262" t="str">
            <v>Otros Gastos Corporativos</v>
          </cell>
        </row>
        <row r="1263">
          <cell r="C1263">
            <v>43191</v>
          </cell>
          <cell r="E1263">
            <v>-103</v>
          </cell>
          <cell r="H1263" t="str">
            <v>Otros Gastos Corporativos</v>
          </cell>
        </row>
        <row r="1264">
          <cell r="C1264">
            <v>43221</v>
          </cell>
          <cell r="E1264">
            <v>-148</v>
          </cell>
          <cell r="H1264" t="str">
            <v>Otros Gastos Corporativos</v>
          </cell>
        </row>
        <row r="1265">
          <cell r="C1265">
            <v>43252</v>
          </cell>
          <cell r="E1265">
            <v>-13</v>
          </cell>
          <cell r="H1265" t="str">
            <v>Otros Gastos Corporativos</v>
          </cell>
        </row>
        <row r="1266">
          <cell r="C1266">
            <v>43282</v>
          </cell>
          <cell r="E1266">
            <v>-819</v>
          </cell>
          <cell r="H1266" t="str">
            <v>Otros Gastos Corporativos</v>
          </cell>
        </row>
        <row r="1267">
          <cell r="C1267">
            <v>43313</v>
          </cell>
          <cell r="E1267">
            <v>-329</v>
          </cell>
          <cell r="H1267" t="str">
            <v>Otros Gastos Corporativos</v>
          </cell>
        </row>
        <row r="1268">
          <cell r="C1268">
            <v>43344</v>
          </cell>
          <cell r="E1268">
            <v>-78</v>
          </cell>
          <cell r="H1268" t="str">
            <v>Otros Gastos Corporativos</v>
          </cell>
        </row>
        <row r="1269">
          <cell r="C1269">
            <v>43374</v>
          </cell>
          <cell r="E1269">
            <v>-167</v>
          </cell>
          <cell r="H1269" t="str">
            <v>Otros Gastos Corporativos</v>
          </cell>
        </row>
        <row r="1270">
          <cell r="C1270">
            <v>43405</v>
          </cell>
          <cell r="E1270">
            <v>-572.5</v>
          </cell>
          <cell r="H1270" t="str">
            <v>Otros Gastos Corporativos</v>
          </cell>
        </row>
        <row r="1271">
          <cell r="C1271">
            <v>43435</v>
          </cell>
          <cell r="E1271">
            <v>-103</v>
          </cell>
          <cell r="H1271" t="str">
            <v>Otros Gastos Corporativos</v>
          </cell>
        </row>
        <row r="1272">
          <cell r="C1272">
            <v>43466</v>
          </cell>
          <cell r="E1272">
            <v>-246</v>
          </cell>
          <cell r="H1272" t="str">
            <v>Otros Gastos Corporativos</v>
          </cell>
        </row>
        <row r="1273">
          <cell r="C1273">
            <v>43497</v>
          </cell>
          <cell r="E1273">
            <v>-78</v>
          </cell>
          <cell r="H1273" t="str">
            <v>Otros Gastos Corporativos</v>
          </cell>
        </row>
        <row r="1274">
          <cell r="C1274">
            <v>43525</v>
          </cell>
          <cell r="E1274">
            <v>-238.15</v>
          </cell>
          <cell r="H1274" t="str">
            <v>Otros Gastos Corporativos</v>
          </cell>
        </row>
        <row r="1275">
          <cell r="C1275">
            <v>43556</v>
          </cell>
          <cell r="E1275">
            <v>-1981.74</v>
          </cell>
          <cell r="H1275" t="str">
            <v>Otros Gastos Corporativos</v>
          </cell>
        </row>
        <row r="1276">
          <cell r="C1276">
            <v>43586</v>
          </cell>
          <cell r="E1276">
            <v>-209.64</v>
          </cell>
          <cell r="H1276" t="str">
            <v>Otros Gastos Corporativos</v>
          </cell>
        </row>
        <row r="1277">
          <cell r="C1277">
            <v>43617</v>
          </cell>
          <cell r="E1277">
            <v>-361.35</v>
          </cell>
          <cell r="H1277" t="str">
            <v>Otros Gastos Corporativos</v>
          </cell>
        </row>
        <row r="1278">
          <cell r="C1278">
            <v>43647</v>
          </cell>
          <cell r="E1278">
            <v>-413.33</v>
          </cell>
          <cell r="H1278" t="str">
            <v>Otros Gastos Corporativos</v>
          </cell>
        </row>
        <row r="1279">
          <cell r="C1279">
            <v>43678</v>
          </cell>
          <cell r="E1279">
            <v>-130</v>
          </cell>
          <cell r="H1279" t="str">
            <v>Otros Gastos Corporativos</v>
          </cell>
        </row>
        <row r="1280">
          <cell r="C1280">
            <v>43709</v>
          </cell>
          <cell r="E1280">
            <v>-170.13221709714313</v>
          </cell>
          <cell r="H1280" t="str">
            <v>Otros Gastos Corporativos</v>
          </cell>
        </row>
        <row r="1281">
          <cell r="C1281">
            <v>43739</v>
          </cell>
          <cell r="E1281">
            <v>-1030.3098292257091</v>
          </cell>
          <cell r="H1281" t="str">
            <v>Otros Gastos Corporativos</v>
          </cell>
        </row>
        <row r="1282">
          <cell r="C1282">
            <v>43770</v>
          </cell>
          <cell r="E1282">
            <v>-189.67957413204442</v>
          </cell>
          <cell r="H1282" t="str">
            <v>Otros Gastos Corporativos</v>
          </cell>
        </row>
        <row r="1283">
          <cell r="C1283">
            <v>43831</v>
          </cell>
          <cell r="E1283">
            <v>-180.62479612212292</v>
          </cell>
          <cell r="H1283" t="str">
            <v>Otros Gastos Corporativos</v>
          </cell>
        </row>
        <row r="1284">
          <cell r="C1284">
            <v>43862</v>
          </cell>
          <cell r="E1284">
            <v>-143.78241949268084</v>
          </cell>
          <cell r="H1284" t="str">
            <v>Otros Gastos Corporativos</v>
          </cell>
        </row>
        <row r="1285">
          <cell r="C1285">
            <v>43891</v>
          </cell>
          <cell r="E1285">
            <v>-279.49823235010774</v>
          </cell>
          <cell r="H1285" t="str">
            <v>Otros Gastos Corporativos</v>
          </cell>
        </row>
        <row r="1286">
          <cell r="C1286">
            <v>43952</v>
          </cell>
          <cell r="E1286">
            <v>-131.60361111777326</v>
          </cell>
          <cell r="H1286" t="str">
            <v>Otros Gastos Corporativos</v>
          </cell>
        </row>
        <row r="1287">
          <cell r="C1287">
            <v>43983</v>
          </cell>
          <cell r="E1287">
            <v>-110.52456230678811</v>
          </cell>
          <cell r="H1287" t="str">
            <v>Otros Gastos Corporativos</v>
          </cell>
        </row>
        <row r="1288">
          <cell r="C1288">
            <v>44013</v>
          </cell>
          <cell r="E1288">
            <v>-136.993113021044</v>
          </cell>
          <cell r="H1288" t="str">
            <v>Otros Gastos Corporativos</v>
          </cell>
        </row>
        <row r="1289">
          <cell r="C1289">
            <v>44044</v>
          </cell>
          <cell r="E1289">
            <v>-293.63026832465482</v>
          </cell>
          <cell r="H1289" t="str">
            <v>Otros Gastos Corporativos</v>
          </cell>
        </row>
        <row r="1290">
          <cell r="C1290">
            <v>44075</v>
          </cell>
          <cell r="E1290">
            <v>-72.52944703735632</v>
          </cell>
          <cell r="H1290" t="str">
            <v>Otros Gastos Corporativos</v>
          </cell>
        </row>
        <row r="1291">
          <cell r="C1291">
            <v>44105</v>
          </cell>
          <cell r="E1291">
            <v>-116.62175145876785</v>
          </cell>
          <cell r="H1291" t="str">
            <v>Otros Gastos Corporativos</v>
          </cell>
        </row>
        <row r="1292">
          <cell r="C1292">
            <v>44136</v>
          </cell>
          <cell r="E1292">
            <v>-25.403225806451616</v>
          </cell>
          <cell r="H1292" t="str">
            <v>Otros Gastos Corporativos</v>
          </cell>
        </row>
        <row r="1293">
          <cell r="C1293">
            <v>42736</v>
          </cell>
          <cell r="E1293">
            <v>-72.540000000000006</v>
          </cell>
          <cell r="H1293" t="str">
            <v>Otros Gastos Corporativos</v>
          </cell>
        </row>
        <row r="1294">
          <cell r="C1294">
            <v>42767</v>
          </cell>
          <cell r="E1294">
            <v>-113.47</v>
          </cell>
          <cell r="H1294" t="str">
            <v>Otros Gastos Corporativos</v>
          </cell>
        </row>
        <row r="1295">
          <cell r="C1295">
            <v>42795</v>
          </cell>
          <cell r="E1295">
            <v>-619.99</v>
          </cell>
          <cell r="H1295" t="str">
            <v>Otros Gastos Corporativos</v>
          </cell>
        </row>
        <row r="1296">
          <cell r="C1296">
            <v>42826</v>
          </cell>
          <cell r="E1296">
            <v>-23.12</v>
          </cell>
          <cell r="H1296" t="str">
            <v>Otros Gastos Corporativos</v>
          </cell>
        </row>
        <row r="1297">
          <cell r="C1297">
            <v>42887</v>
          </cell>
          <cell r="E1297">
            <v>-56</v>
          </cell>
          <cell r="H1297" t="str">
            <v>Otros Gastos Corporativos</v>
          </cell>
        </row>
        <row r="1298">
          <cell r="C1298">
            <v>42917</v>
          </cell>
          <cell r="E1298">
            <v>-41</v>
          </cell>
          <cell r="H1298" t="str">
            <v>Otros Gastos Corporativos</v>
          </cell>
        </row>
        <row r="1299">
          <cell r="C1299">
            <v>42948</v>
          </cell>
          <cell r="E1299">
            <v>-291</v>
          </cell>
          <cell r="H1299" t="str">
            <v>Otros Gastos Corporativos</v>
          </cell>
        </row>
        <row r="1300">
          <cell r="C1300">
            <v>42979</v>
          </cell>
          <cell r="E1300">
            <v>-6179</v>
          </cell>
          <cell r="H1300" t="str">
            <v>Otros Gastos Corporativos</v>
          </cell>
        </row>
        <row r="1301">
          <cell r="C1301">
            <v>43040</v>
          </cell>
          <cell r="E1301">
            <v>-5958</v>
          </cell>
          <cell r="H1301" t="str">
            <v>Otros Gastos Corporativos</v>
          </cell>
        </row>
        <row r="1302">
          <cell r="C1302">
            <v>43101</v>
          </cell>
          <cell r="E1302">
            <v>-462</v>
          </cell>
          <cell r="H1302" t="str">
            <v>Otros Gastos Corporativos</v>
          </cell>
        </row>
        <row r="1303">
          <cell r="C1303">
            <v>43132</v>
          </cell>
          <cell r="E1303">
            <v>-1574</v>
          </cell>
          <cell r="H1303" t="str">
            <v>Otros Gastos Corporativos</v>
          </cell>
        </row>
        <row r="1304">
          <cell r="C1304">
            <v>43191</v>
          </cell>
          <cell r="E1304">
            <v>-900</v>
          </cell>
          <cell r="H1304" t="str">
            <v>Otros Gastos Corporativos</v>
          </cell>
        </row>
        <row r="1305">
          <cell r="C1305">
            <v>43313</v>
          </cell>
          <cell r="E1305">
            <v>-550</v>
          </cell>
          <cell r="H1305" t="str">
            <v>Otros Gastos Corporativos</v>
          </cell>
        </row>
        <row r="1306">
          <cell r="C1306">
            <v>43344</v>
          </cell>
          <cell r="E1306">
            <v>-130</v>
          </cell>
          <cell r="H1306" t="str">
            <v>Otros Gastos Corporativos</v>
          </cell>
        </row>
        <row r="1307">
          <cell r="C1307">
            <v>43374</v>
          </cell>
          <cell r="E1307">
            <v>-63</v>
          </cell>
          <cell r="H1307" t="str">
            <v>Otros Gastos Corporativos</v>
          </cell>
        </row>
        <row r="1308">
          <cell r="C1308">
            <v>43497</v>
          </cell>
          <cell r="E1308">
            <v>-4313</v>
          </cell>
          <cell r="H1308" t="str">
            <v>Otros Gastos Corporativos</v>
          </cell>
        </row>
        <row r="1309">
          <cell r="C1309">
            <v>43525</v>
          </cell>
          <cell r="E1309">
            <v>-2609.11</v>
          </cell>
          <cell r="H1309" t="str">
            <v>Otros Gastos Corporativos</v>
          </cell>
        </row>
        <row r="1310">
          <cell r="C1310">
            <v>43556</v>
          </cell>
          <cell r="E1310">
            <v>-3287.79</v>
          </cell>
          <cell r="H1310" t="str">
            <v>Otros Gastos Corporativos</v>
          </cell>
        </row>
        <row r="1311">
          <cell r="C1311">
            <v>43586</v>
          </cell>
          <cell r="E1311">
            <v>-3157</v>
          </cell>
          <cell r="H1311" t="str">
            <v>Otros Gastos Corporativos</v>
          </cell>
        </row>
        <row r="1312">
          <cell r="C1312">
            <v>43617</v>
          </cell>
          <cell r="E1312">
            <v>-2855</v>
          </cell>
          <cell r="H1312" t="str">
            <v>Otros Gastos Corporativos</v>
          </cell>
        </row>
        <row r="1313">
          <cell r="C1313">
            <v>43647</v>
          </cell>
          <cell r="E1313">
            <v>-6884</v>
          </cell>
          <cell r="H1313" t="str">
            <v>Otros Gastos Corporativos</v>
          </cell>
        </row>
        <row r="1314">
          <cell r="C1314">
            <v>43678</v>
          </cell>
          <cell r="E1314">
            <v>-2921</v>
          </cell>
          <cell r="H1314" t="str">
            <v>Otros Gastos Corporativos</v>
          </cell>
        </row>
        <row r="1315">
          <cell r="C1315">
            <v>43709</v>
          </cell>
          <cell r="E1315">
            <v>-21681.14</v>
          </cell>
          <cell r="H1315" t="str">
            <v>Otros Gastos Corporativos</v>
          </cell>
        </row>
        <row r="1316">
          <cell r="C1316">
            <v>43739</v>
          </cell>
          <cell r="E1316">
            <v>-3380.5</v>
          </cell>
          <cell r="H1316" t="str">
            <v>Otros Gastos Corporativos</v>
          </cell>
        </row>
        <row r="1317">
          <cell r="C1317">
            <v>43770</v>
          </cell>
          <cell r="E1317">
            <v>-1270</v>
          </cell>
          <cell r="H1317" t="str">
            <v>Otros Gastos Corporativos</v>
          </cell>
        </row>
        <row r="1318">
          <cell r="C1318">
            <v>43800</v>
          </cell>
          <cell r="E1318">
            <v>-1439</v>
          </cell>
          <cell r="H1318" t="str">
            <v>Otros Gastos Corporativos</v>
          </cell>
        </row>
        <row r="1319">
          <cell r="C1319">
            <v>43831</v>
          </cell>
          <cell r="E1319">
            <v>-1944.4161660242771</v>
          </cell>
          <cell r="H1319" t="str">
            <v>Otros Gastos Corporativos</v>
          </cell>
        </row>
        <row r="1320">
          <cell r="C1320">
            <v>43862</v>
          </cell>
          <cell r="E1320">
            <v>-345</v>
          </cell>
          <cell r="H1320" t="str">
            <v>Otros Gastos Corporativos</v>
          </cell>
        </row>
        <row r="1321">
          <cell r="C1321">
            <v>43891</v>
          </cell>
          <cell r="E1321">
            <v>-4770</v>
          </cell>
          <cell r="H1321" t="str">
            <v>Otros Gastos Corporativos</v>
          </cell>
        </row>
        <row r="1322">
          <cell r="C1322">
            <v>43983</v>
          </cell>
          <cell r="E1322">
            <v>-649</v>
          </cell>
          <cell r="H1322" t="str">
            <v>Otros Gastos Corporativos</v>
          </cell>
        </row>
        <row r="1323">
          <cell r="C1323">
            <v>44013</v>
          </cell>
          <cell r="E1323">
            <v>-1164.5075206210577</v>
          </cell>
          <cell r="H1323" t="str">
            <v>Otros Gastos Corporativos</v>
          </cell>
        </row>
        <row r="1324">
          <cell r="C1324">
            <v>44075</v>
          </cell>
          <cell r="E1324">
            <v>-2695</v>
          </cell>
          <cell r="H1324" t="str">
            <v>Otros Gastos Corporativos</v>
          </cell>
        </row>
        <row r="1325">
          <cell r="C1325">
            <v>44136</v>
          </cell>
          <cell r="E1325">
            <v>-1682.7320403321471</v>
          </cell>
          <cell r="H1325" t="str">
            <v>Otros Gastos Corporativos</v>
          </cell>
        </row>
        <row r="1326">
          <cell r="C1326">
            <v>43221</v>
          </cell>
          <cell r="E1326">
            <v>20000</v>
          </cell>
          <cell r="H1326" t="str">
            <v>Otros Creditos</v>
          </cell>
        </row>
        <row r="1327">
          <cell r="C1327">
            <v>43294</v>
          </cell>
          <cell r="E1327">
            <v>-20000</v>
          </cell>
          <cell r="H1327" t="str">
            <v>Otros Creditos</v>
          </cell>
        </row>
        <row r="1328">
          <cell r="C1328">
            <v>43862</v>
          </cell>
          <cell r="E1328">
            <v>16664.7835435329</v>
          </cell>
          <cell r="H1328" t="str">
            <v>GruneLabs Portugal</v>
          </cell>
        </row>
        <row r="1329">
          <cell r="C1329">
            <v>43891</v>
          </cell>
          <cell r="E1329">
            <v>-17472</v>
          </cell>
          <cell r="H1329" t="str">
            <v>GruneLabs Portugal</v>
          </cell>
        </row>
        <row r="1330">
          <cell r="C1330">
            <v>43952</v>
          </cell>
          <cell r="E1330">
            <v>-4000</v>
          </cell>
          <cell r="H1330" t="str">
            <v>GruneLabs Portugal</v>
          </cell>
        </row>
        <row r="1331">
          <cell r="C1331">
            <v>43983</v>
          </cell>
          <cell r="E1331">
            <v>-4000</v>
          </cell>
          <cell r="H1331" t="str">
            <v>GruneLabs Portugal</v>
          </cell>
        </row>
        <row r="1332">
          <cell r="C1332">
            <v>44013</v>
          </cell>
          <cell r="E1332">
            <v>-9000</v>
          </cell>
          <cell r="H1332" t="str">
            <v>GruneLabs Portugal</v>
          </cell>
        </row>
        <row r="1333">
          <cell r="C1333">
            <v>44044</v>
          </cell>
          <cell r="E1333">
            <v>-9000</v>
          </cell>
          <cell r="H1333" t="str">
            <v>GruneLabs Portugal</v>
          </cell>
        </row>
        <row r="1334">
          <cell r="C1334">
            <v>44075</v>
          </cell>
          <cell r="E1334">
            <v>-9000</v>
          </cell>
          <cell r="H1334" t="str">
            <v>GruneLabs Portugal</v>
          </cell>
        </row>
        <row r="1335">
          <cell r="C1335">
            <v>44105</v>
          </cell>
          <cell r="E1335">
            <v>-9000</v>
          </cell>
          <cell r="H1335" t="str">
            <v>GruneLabs Portugal</v>
          </cell>
        </row>
        <row r="1336">
          <cell r="C1336">
            <v>44136</v>
          </cell>
          <cell r="E1336">
            <v>-6472.3971823716602</v>
          </cell>
          <cell r="H1336" t="str">
            <v>GruneLabs Portugal</v>
          </cell>
        </row>
        <row r="1337">
          <cell r="C1337">
            <v>43770</v>
          </cell>
          <cell r="E1337">
            <v>-2496</v>
          </cell>
          <cell r="H1337" t="str">
            <v>Sueldos &amp; Jornales</v>
          </cell>
        </row>
        <row r="1338">
          <cell r="C1338">
            <v>43800</v>
          </cell>
          <cell r="E1338">
            <v>-3028</v>
          </cell>
          <cell r="H1338" t="str">
            <v>Sueldos &amp; Jornales</v>
          </cell>
        </row>
        <row r="1339">
          <cell r="C1339">
            <v>43831</v>
          </cell>
          <cell r="E1339">
            <v>-3149</v>
          </cell>
          <cell r="H1339" t="str">
            <v>Sueldos &amp; Jornales</v>
          </cell>
        </row>
        <row r="1340">
          <cell r="C1340">
            <v>43862</v>
          </cell>
          <cell r="E1340">
            <v>-2522</v>
          </cell>
          <cell r="H1340" t="str">
            <v>Sueldos &amp; Jornales</v>
          </cell>
        </row>
        <row r="1341">
          <cell r="C1341">
            <v>43891</v>
          </cell>
          <cell r="E1341">
            <v>-2508</v>
          </cell>
          <cell r="H1341" t="str">
            <v>Sueldos &amp; Jornales</v>
          </cell>
        </row>
        <row r="1342">
          <cell r="C1342">
            <v>43922</v>
          </cell>
          <cell r="E1342">
            <v>-2479</v>
          </cell>
          <cell r="H1342" t="str">
            <v>Sueldos &amp; Jornales</v>
          </cell>
        </row>
        <row r="1343">
          <cell r="C1343">
            <v>43952</v>
          </cell>
          <cell r="E1343">
            <v>-2485</v>
          </cell>
          <cell r="H1343" t="str">
            <v>Sueldos &amp; Jornales</v>
          </cell>
        </row>
        <row r="1344">
          <cell r="C1344">
            <v>43983</v>
          </cell>
          <cell r="E1344">
            <v>-4086</v>
          </cell>
          <cell r="H1344" t="str">
            <v>Sueldos &amp; Jornales</v>
          </cell>
        </row>
        <row r="1345">
          <cell r="C1345">
            <v>44013</v>
          </cell>
          <cell r="E1345">
            <v>-2455</v>
          </cell>
          <cell r="H1345" t="str">
            <v>Sueldos &amp; Jornales</v>
          </cell>
        </row>
        <row r="1346">
          <cell r="C1346">
            <v>44044</v>
          </cell>
          <cell r="E1346">
            <v>-2483</v>
          </cell>
          <cell r="H1346" t="str">
            <v>Sueldos &amp; Jornales</v>
          </cell>
        </row>
        <row r="1347">
          <cell r="C1347">
            <v>44075</v>
          </cell>
          <cell r="E1347">
            <v>-2482</v>
          </cell>
          <cell r="H1347" t="str">
            <v>Sueldos &amp; Jornales</v>
          </cell>
        </row>
        <row r="1348">
          <cell r="C1348">
            <v>44105</v>
          </cell>
          <cell r="E1348">
            <v>-2483</v>
          </cell>
          <cell r="H1348" t="str">
            <v>Sueldos &amp; Jornales</v>
          </cell>
        </row>
        <row r="1349">
          <cell r="C1349">
            <v>44136</v>
          </cell>
          <cell r="E1349">
            <v>-2479</v>
          </cell>
          <cell r="H1349" t="str">
            <v>Sueldos &amp; Jornales</v>
          </cell>
        </row>
        <row r="1350">
          <cell r="C1350">
            <v>42736</v>
          </cell>
          <cell r="E1350">
            <v>-2714.4</v>
          </cell>
          <cell r="H1350" t="str">
            <v>Honorarios Profesionales</v>
          </cell>
        </row>
        <row r="1351">
          <cell r="C1351">
            <v>42767</v>
          </cell>
          <cell r="E1351">
            <v>-300</v>
          </cell>
          <cell r="H1351" t="str">
            <v>Honorarios Profesionales</v>
          </cell>
        </row>
        <row r="1352">
          <cell r="C1352">
            <v>42795</v>
          </cell>
          <cell r="E1352">
            <v>-4727</v>
          </cell>
          <cell r="H1352" t="str">
            <v>Honorarios Profesionales</v>
          </cell>
        </row>
        <row r="1353">
          <cell r="C1353">
            <v>42826</v>
          </cell>
          <cell r="E1353">
            <v>-34.24</v>
          </cell>
          <cell r="H1353" t="str">
            <v>Honorarios Profesionales</v>
          </cell>
        </row>
        <row r="1354">
          <cell r="C1354">
            <v>42856</v>
          </cell>
          <cell r="E1354">
            <v>-4978</v>
          </cell>
          <cell r="H1354" t="str">
            <v>Honorarios Profesionales</v>
          </cell>
        </row>
        <row r="1355">
          <cell r="C1355">
            <v>42887</v>
          </cell>
          <cell r="E1355">
            <v>-518</v>
          </cell>
          <cell r="H1355" t="str">
            <v>Honorarios Profesionales</v>
          </cell>
        </row>
        <row r="1356">
          <cell r="C1356">
            <v>42917</v>
          </cell>
          <cell r="E1356">
            <v>-1410</v>
          </cell>
          <cell r="H1356" t="str">
            <v>Honorarios Profesionales</v>
          </cell>
        </row>
        <row r="1357">
          <cell r="C1357">
            <v>42948</v>
          </cell>
          <cell r="E1357">
            <v>-1267</v>
          </cell>
          <cell r="H1357" t="str">
            <v>Honorarios Profesionales</v>
          </cell>
        </row>
        <row r="1358">
          <cell r="C1358">
            <v>42979</v>
          </cell>
          <cell r="E1358">
            <v>-3745</v>
          </cell>
          <cell r="H1358" t="str">
            <v>Honorarios Profesionales</v>
          </cell>
        </row>
        <row r="1359">
          <cell r="C1359">
            <v>43009</v>
          </cell>
          <cell r="E1359">
            <v>-2362</v>
          </cell>
          <cell r="H1359" t="str">
            <v>Honorarios Profesionales</v>
          </cell>
        </row>
        <row r="1360">
          <cell r="C1360">
            <v>43040</v>
          </cell>
          <cell r="E1360">
            <v>-4519</v>
          </cell>
          <cell r="H1360" t="str">
            <v>Honorarios Profesionales</v>
          </cell>
        </row>
        <row r="1361">
          <cell r="C1361">
            <v>43070</v>
          </cell>
          <cell r="E1361">
            <v>-2743</v>
          </cell>
          <cell r="H1361" t="str">
            <v>Honorarios Profesionales</v>
          </cell>
        </row>
        <row r="1362">
          <cell r="C1362">
            <v>43101</v>
          </cell>
          <cell r="E1362">
            <v>-887</v>
          </cell>
          <cell r="H1362" t="str">
            <v>Honorarios Profesionales</v>
          </cell>
        </row>
        <row r="1363">
          <cell r="C1363">
            <v>43132</v>
          </cell>
          <cell r="E1363">
            <v>-1764</v>
          </cell>
          <cell r="H1363" t="str">
            <v>Honorarios Profesionales</v>
          </cell>
        </row>
        <row r="1364">
          <cell r="C1364">
            <v>43160</v>
          </cell>
          <cell r="E1364">
            <v>-2206</v>
          </cell>
          <cell r="H1364" t="str">
            <v>Honorarios Profesionales</v>
          </cell>
        </row>
        <row r="1365">
          <cell r="C1365">
            <v>43191</v>
          </cell>
          <cell r="E1365">
            <v>-1216</v>
          </cell>
          <cell r="H1365" t="str">
            <v>Honorarios Profesionales</v>
          </cell>
        </row>
        <row r="1366">
          <cell r="C1366">
            <v>43221</v>
          </cell>
          <cell r="E1366">
            <v>-1906</v>
          </cell>
          <cell r="H1366" t="str">
            <v>Honorarios Profesionales</v>
          </cell>
        </row>
        <row r="1367">
          <cell r="C1367">
            <v>43252</v>
          </cell>
          <cell r="E1367">
            <v>-1424</v>
          </cell>
          <cell r="H1367" t="str">
            <v>Honorarios Profesionales</v>
          </cell>
        </row>
        <row r="1368">
          <cell r="C1368">
            <v>43282</v>
          </cell>
          <cell r="E1368">
            <v>-1320</v>
          </cell>
          <cell r="H1368" t="str">
            <v>Honorarios Profesionales</v>
          </cell>
        </row>
        <row r="1369">
          <cell r="C1369">
            <v>43313</v>
          </cell>
          <cell r="E1369">
            <v>-1975</v>
          </cell>
          <cell r="H1369" t="str">
            <v>Honorarios Profesionales</v>
          </cell>
        </row>
        <row r="1370">
          <cell r="C1370">
            <v>43344</v>
          </cell>
          <cell r="E1370">
            <v>-3350</v>
          </cell>
          <cell r="H1370" t="str">
            <v>Honorarios Profesionales</v>
          </cell>
        </row>
        <row r="1371">
          <cell r="C1371">
            <v>43374</v>
          </cell>
          <cell r="E1371">
            <v>-1443</v>
          </cell>
          <cell r="H1371" t="str">
            <v>Honorarios Profesionales</v>
          </cell>
        </row>
        <row r="1372">
          <cell r="C1372">
            <v>43405</v>
          </cell>
          <cell r="E1372">
            <v>-3247</v>
          </cell>
          <cell r="H1372" t="str">
            <v>Honorarios Profesionales</v>
          </cell>
        </row>
        <row r="1373">
          <cell r="C1373">
            <v>43435</v>
          </cell>
          <cell r="E1373">
            <v>-1917</v>
          </cell>
          <cell r="H1373" t="str">
            <v>Honorarios Profesionales</v>
          </cell>
        </row>
        <row r="1374">
          <cell r="C1374">
            <v>43466</v>
          </cell>
          <cell r="E1374">
            <v>-2173</v>
          </cell>
          <cell r="H1374" t="str">
            <v>Honorarios Profesionales</v>
          </cell>
        </row>
        <row r="1375">
          <cell r="C1375">
            <v>43497</v>
          </cell>
          <cell r="E1375">
            <v>-3351</v>
          </cell>
          <cell r="H1375" t="str">
            <v>Honorarios Profesionales</v>
          </cell>
        </row>
        <row r="1376">
          <cell r="C1376">
            <v>43556</v>
          </cell>
          <cell r="E1376">
            <v>-3798.79</v>
          </cell>
          <cell r="H1376" t="str">
            <v>Honorarios Profesionales</v>
          </cell>
        </row>
        <row r="1377">
          <cell r="C1377">
            <v>43586</v>
          </cell>
          <cell r="E1377">
            <v>-4989.55</v>
          </cell>
          <cell r="H1377" t="str">
            <v>Honorarios Profesionales</v>
          </cell>
        </row>
        <row r="1378">
          <cell r="C1378">
            <v>43617</v>
          </cell>
          <cell r="E1378">
            <v>-2683.6400000000003</v>
          </cell>
          <cell r="H1378" t="str">
            <v>Honorarios Profesionales</v>
          </cell>
        </row>
        <row r="1379">
          <cell r="C1379">
            <v>43647</v>
          </cell>
          <cell r="E1379">
            <v>-6983</v>
          </cell>
          <cell r="H1379" t="str">
            <v>Honorarios Profesionales</v>
          </cell>
        </row>
        <row r="1380">
          <cell r="C1380">
            <v>43709</v>
          </cell>
          <cell r="E1380">
            <v>-15823.16</v>
          </cell>
          <cell r="H1380" t="str">
            <v>Honorarios Profesionales</v>
          </cell>
        </row>
        <row r="1381">
          <cell r="C1381">
            <v>43739</v>
          </cell>
          <cell r="E1381">
            <v>-13397.83</v>
          </cell>
          <cell r="H1381" t="str">
            <v>Honorarios Profesionales</v>
          </cell>
        </row>
        <row r="1382">
          <cell r="C1382">
            <v>43770</v>
          </cell>
          <cell r="E1382">
            <v>-11984.203001394999</v>
          </cell>
          <cell r="H1382" t="str">
            <v>Honorarios Profesionales</v>
          </cell>
        </row>
        <row r="1383">
          <cell r="C1383">
            <v>43800</v>
          </cell>
          <cell r="E1383">
            <v>-1912.5983978638183</v>
          </cell>
          <cell r="H1383" t="str">
            <v>Honorarios Profesionales</v>
          </cell>
        </row>
        <row r="1384">
          <cell r="C1384">
            <v>43831</v>
          </cell>
          <cell r="E1384">
            <v>-12551.19</v>
          </cell>
          <cell r="H1384" t="str">
            <v>Honorarios Profesionales</v>
          </cell>
        </row>
        <row r="1385">
          <cell r="C1385">
            <v>43891</v>
          </cell>
          <cell r="E1385">
            <v>-6399.3747049963813</v>
          </cell>
          <cell r="H1385" t="str">
            <v>Honorarios Profesionales</v>
          </cell>
        </row>
        <row r="1386">
          <cell r="C1386">
            <v>43922</v>
          </cell>
          <cell r="E1386">
            <v>-455.17299050303529</v>
          </cell>
          <cell r="H1386" t="str">
            <v>Honorarios Profesionales</v>
          </cell>
        </row>
        <row r="1387">
          <cell r="C1387">
            <v>43952</v>
          </cell>
          <cell r="E1387">
            <v>-4880</v>
          </cell>
          <cell r="H1387" t="str">
            <v>Honorarios Profesionales</v>
          </cell>
        </row>
        <row r="1388">
          <cell r="C1388">
            <v>43983</v>
          </cell>
          <cell r="E1388">
            <v>-57.209847596717466</v>
          </cell>
          <cell r="H1388" t="str">
            <v>Honorarios Profesionales</v>
          </cell>
        </row>
        <row r="1389">
          <cell r="C1389">
            <v>44013</v>
          </cell>
          <cell r="E1389">
            <v>-6535.8104497748418</v>
          </cell>
          <cell r="H1389" t="str">
            <v>Honorarios Profesionales</v>
          </cell>
        </row>
        <row r="1390">
          <cell r="C1390">
            <v>44044</v>
          </cell>
          <cell r="E1390">
            <v>-4930</v>
          </cell>
          <cell r="H1390" t="str">
            <v>Honorarios Profesionales</v>
          </cell>
        </row>
        <row r="1391">
          <cell r="C1391">
            <v>44075</v>
          </cell>
          <cell r="E1391">
            <v>-5070.4704426111111</v>
          </cell>
          <cell r="H1391" t="str">
            <v>Honorarios Profesionales</v>
          </cell>
        </row>
        <row r="1392">
          <cell r="C1392">
            <v>44105</v>
          </cell>
          <cell r="E1392">
            <v>-71.473765612916836</v>
          </cell>
          <cell r="H1392" t="str">
            <v>Honorarios Profesionales</v>
          </cell>
        </row>
        <row r="1393">
          <cell r="C1393">
            <v>42767</v>
          </cell>
          <cell r="E1393">
            <v>-3232.79</v>
          </cell>
          <cell r="H1393" t="str">
            <v>Honorarios Profesionales</v>
          </cell>
        </row>
        <row r="1394">
          <cell r="C1394">
            <v>42795</v>
          </cell>
          <cell r="E1394">
            <v>-3818</v>
          </cell>
          <cell r="H1394" t="str">
            <v>Honorarios Profesionales</v>
          </cell>
        </row>
        <row r="1395">
          <cell r="C1395">
            <v>42826</v>
          </cell>
          <cell r="E1395">
            <v>-3796.32</v>
          </cell>
          <cell r="H1395" t="str">
            <v>Honorarios Profesionales</v>
          </cell>
        </row>
        <row r="1396">
          <cell r="C1396">
            <v>42979</v>
          </cell>
          <cell r="E1396">
            <v>-2570</v>
          </cell>
          <cell r="H1396" t="str">
            <v>Honorarios Profesionales</v>
          </cell>
        </row>
        <row r="1397">
          <cell r="C1397">
            <v>43009</v>
          </cell>
          <cell r="E1397">
            <v>-2512</v>
          </cell>
          <cell r="H1397" t="str">
            <v>Honorarios Profesionales</v>
          </cell>
        </row>
        <row r="1398">
          <cell r="C1398">
            <v>43040</v>
          </cell>
          <cell r="E1398">
            <v>-2537</v>
          </cell>
          <cell r="H1398" t="str">
            <v>Honorarios Profesionales</v>
          </cell>
        </row>
        <row r="1399">
          <cell r="C1399">
            <v>43070</v>
          </cell>
          <cell r="E1399">
            <v>-2614</v>
          </cell>
          <cell r="H1399" t="str">
            <v>Honorarios Profesionales</v>
          </cell>
        </row>
        <row r="1400">
          <cell r="C1400">
            <v>43101</v>
          </cell>
          <cell r="E1400">
            <v>-1897</v>
          </cell>
          <cell r="H1400" t="str">
            <v>Honorarios Profesionales</v>
          </cell>
        </row>
        <row r="1401">
          <cell r="C1401">
            <v>43132</v>
          </cell>
          <cell r="E1401">
            <v>-1305</v>
          </cell>
          <cell r="H1401" t="str">
            <v>Honorarios Profesionales</v>
          </cell>
        </row>
        <row r="1402">
          <cell r="C1402">
            <v>43160</v>
          </cell>
          <cell r="E1402">
            <v>-2613</v>
          </cell>
          <cell r="H1402" t="str">
            <v>Honorarios Profesionales</v>
          </cell>
        </row>
        <row r="1403">
          <cell r="C1403">
            <v>43191</v>
          </cell>
          <cell r="E1403">
            <v>-1285</v>
          </cell>
          <cell r="H1403" t="str">
            <v>Honorarios Profesionales</v>
          </cell>
        </row>
        <row r="1404">
          <cell r="C1404">
            <v>43647</v>
          </cell>
          <cell r="E1404">
            <v>-2623</v>
          </cell>
          <cell r="H1404" t="str">
            <v>Honorarios Profesionales</v>
          </cell>
        </row>
        <row r="1405">
          <cell r="C1405">
            <v>43009</v>
          </cell>
          <cell r="E1405">
            <v>-3840</v>
          </cell>
          <cell r="H1405" t="str">
            <v>Honorarios Profesionales</v>
          </cell>
        </row>
        <row r="1406">
          <cell r="C1406">
            <v>43160</v>
          </cell>
          <cell r="E1406">
            <v>-227</v>
          </cell>
          <cell r="H1406" t="str">
            <v>Honorarios Profesionales</v>
          </cell>
        </row>
        <row r="1407">
          <cell r="C1407">
            <v>43221</v>
          </cell>
          <cell r="E1407">
            <v>-1197</v>
          </cell>
          <cell r="H1407" t="str">
            <v>Honorarios Profesionales</v>
          </cell>
        </row>
        <row r="1408">
          <cell r="C1408">
            <v>43313</v>
          </cell>
          <cell r="E1408">
            <v>-1573</v>
          </cell>
          <cell r="H1408" t="str">
            <v>Honorarios Profesionales</v>
          </cell>
        </row>
        <row r="1409">
          <cell r="C1409">
            <v>43405</v>
          </cell>
          <cell r="E1409">
            <v>-3196.5</v>
          </cell>
          <cell r="H1409" t="str">
            <v>Honorarios Profesionales</v>
          </cell>
        </row>
        <row r="1410">
          <cell r="C1410">
            <v>43466</v>
          </cell>
          <cell r="E1410">
            <v>-715</v>
          </cell>
          <cell r="H1410" t="str">
            <v>Honorarios Profesionales</v>
          </cell>
        </row>
        <row r="1411">
          <cell r="C1411">
            <v>43556</v>
          </cell>
          <cell r="E1411">
            <v>-68.479999999999905</v>
          </cell>
          <cell r="H1411" t="str">
            <v>Honorarios Profesionales</v>
          </cell>
        </row>
        <row r="1412">
          <cell r="C1412">
            <v>43586</v>
          </cell>
          <cell r="E1412">
            <v>-266.33999999999997</v>
          </cell>
          <cell r="H1412" t="str">
            <v>Honorarios Profesionales</v>
          </cell>
        </row>
        <row r="1413">
          <cell r="C1413">
            <v>43617</v>
          </cell>
          <cell r="E1413">
            <v>-1406</v>
          </cell>
          <cell r="H1413" t="str">
            <v>Honorarios Profesionales</v>
          </cell>
        </row>
        <row r="1414">
          <cell r="C1414">
            <v>43647</v>
          </cell>
          <cell r="E1414">
            <v>-2440</v>
          </cell>
          <cell r="H1414" t="str">
            <v>Honorarios Profesionales</v>
          </cell>
        </row>
        <row r="1415">
          <cell r="C1415">
            <v>43709</v>
          </cell>
          <cell r="E1415">
            <v>-5000</v>
          </cell>
          <cell r="H1415" t="str">
            <v>Honorarios Profesionales</v>
          </cell>
        </row>
        <row r="1416">
          <cell r="C1416">
            <v>43739</v>
          </cell>
          <cell r="E1416">
            <v>-1507.48</v>
          </cell>
          <cell r="H1416" t="str">
            <v>Honorarios Profesionales</v>
          </cell>
        </row>
        <row r="1417">
          <cell r="C1417">
            <v>43770</v>
          </cell>
          <cell r="E1417">
            <v>-5795</v>
          </cell>
          <cell r="H1417" t="str">
            <v>Honorarios Profesionales</v>
          </cell>
        </row>
        <row r="1418">
          <cell r="C1418">
            <v>43800</v>
          </cell>
          <cell r="E1418">
            <v>-2440</v>
          </cell>
          <cell r="H1418" t="str">
            <v>Honorarios Profesionales</v>
          </cell>
        </row>
        <row r="1419">
          <cell r="C1419">
            <v>43891</v>
          </cell>
          <cell r="E1419">
            <v>-4880</v>
          </cell>
          <cell r="H1419" t="str">
            <v>Honorarios Profesionales</v>
          </cell>
        </row>
        <row r="1420">
          <cell r="C1420">
            <v>43952</v>
          </cell>
          <cell r="E1420">
            <v>-2440</v>
          </cell>
          <cell r="H1420" t="str">
            <v>Honorarios Profesionales</v>
          </cell>
        </row>
        <row r="1421">
          <cell r="C1421">
            <v>43983</v>
          </cell>
          <cell r="E1421">
            <v>-1500</v>
          </cell>
          <cell r="H1421" t="str">
            <v>Honorarios Profesionales</v>
          </cell>
        </row>
        <row r="1422">
          <cell r="C1422">
            <v>44013</v>
          </cell>
          <cell r="E1422">
            <v>-722</v>
          </cell>
          <cell r="H1422" t="str">
            <v>Honorarios Profesionales</v>
          </cell>
        </row>
        <row r="1423">
          <cell r="C1423">
            <v>44044</v>
          </cell>
          <cell r="E1423">
            <v>-1278</v>
          </cell>
          <cell r="H1423" t="str">
            <v>Honorarios Profesionales</v>
          </cell>
        </row>
        <row r="1424">
          <cell r="C1424">
            <v>44075</v>
          </cell>
          <cell r="E1424">
            <v>-375.12528888888892</v>
          </cell>
          <cell r="H1424" t="str">
            <v>Honorarios Profesionales</v>
          </cell>
        </row>
        <row r="1425">
          <cell r="C1425">
            <v>44105</v>
          </cell>
          <cell r="E1425">
            <v>-544</v>
          </cell>
          <cell r="H1425" t="str">
            <v>Honorarios Profesionales</v>
          </cell>
        </row>
        <row r="1426">
          <cell r="C1426">
            <v>42736</v>
          </cell>
          <cell r="E1426">
            <v>-2501</v>
          </cell>
          <cell r="H1426" t="str">
            <v>Honorarios Profesionales</v>
          </cell>
        </row>
        <row r="1427">
          <cell r="C1427">
            <v>42767</v>
          </cell>
          <cell r="E1427">
            <v>-2501</v>
          </cell>
          <cell r="H1427" t="str">
            <v>Honorarios Profesionales</v>
          </cell>
        </row>
        <row r="1428">
          <cell r="C1428">
            <v>42917</v>
          </cell>
          <cell r="E1428">
            <v>-1300</v>
          </cell>
          <cell r="H1428" t="str">
            <v>Honorarios Profesionales</v>
          </cell>
        </row>
        <row r="1429">
          <cell r="C1429">
            <v>43009</v>
          </cell>
          <cell r="E1429">
            <v>-1688</v>
          </cell>
          <cell r="H1429" t="str">
            <v>Honorarios Profesionales</v>
          </cell>
        </row>
        <row r="1430">
          <cell r="C1430">
            <v>43040</v>
          </cell>
          <cell r="E1430">
            <v>-1201</v>
          </cell>
          <cell r="H1430" t="str">
            <v>Honorarios Profesionales</v>
          </cell>
        </row>
        <row r="1431">
          <cell r="C1431">
            <v>43160</v>
          </cell>
          <cell r="E1431">
            <v>-1434</v>
          </cell>
          <cell r="H1431" t="str">
            <v>Honorarios Profesionales</v>
          </cell>
        </row>
        <row r="1432">
          <cell r="C1432">
            <v>43191</v>
          </cell>
          <cell r="E1432">
            <v>-1500</v>
          </cell>
          <cell r="H1432" t="str">
            <v>Honorarios Profesionales</v>
          </cell>
        </row>
        <row r="1433">
          <cell r="C1433">
            <v>43221</v>
          </cell>
          <cell r="E1433">
            <v>-3115</v>
          </cell>
          <cell r="H1433" t="str">
            <v>Honorarios Profesionales</v>
          </cell>
        </row>
        <row r="1434">
          <cell r="C1434">
            <v>43252</v>
          </cell>
          <cell r="E1434">
            <v>-3264</v>
          </cell>
          <cell r="H1434" t="str">
            <v>Honorarios Profesionales</v>
          </cell>
        </row>
        <row r="1435">
          <cell r="C1435">
            <v>43282</v>
          </cell>
          <cell r="E1435">
            <v>-1830</v>
          </cell>
          <cell r="H1435" t="str">
            <v>Honorarios Profesionales</v>
          </cell>
        </row>
        <row r="1436">
          <cell r="C1436">
            <v>43313</v>
          </cell>
          <cell r="E1436">
            <v>-1830</v>
          </cell>
          <cell r="H1436" t="str">
            <v>Honorarios Profesionales</v>
          </cell>
        </row>
        <row r="1437">
          <cell r="C1437">
            <v>43344</v>
          </cell>
          <cell r="E1437">
            <v>-1830</v>
          </cell>
          <cell r="H1437" t="str">
            <v>Honorarios Profesionales</v>
          </cell>
        </row>
        <row r="1438">
          <cell r="C1438">
            <v>43374</v>
          </cell>
          <cell r="E1438">
            <v>-1830</v>
          </cell>
          <cell r="H1438" t="str">
            <v>Honorarios Profesionales</v>
          </cell>
        </row>
        <row r="1439">
          <cell r="C1439">
            <v>43405</v>
          </cell>
          <cell r="E1439">
            <v>-1830</v>
          </cell>
          <cell r="H1439" t="str">
            <v>Honorarios Profesionales</v>
          </cell>
        </row>
        <row r="1440">
          <cell r="C1440">
            <v>43435</v>
          </cell>
          <cell r="E1440">
            <v>-1830</v>
          </cell>
          <cell r="H1440" t="str">
            <v>Honorarios Profesionales</v>
          </cell>
        </row>
        <row r="1441">
          <cell r="C1441">
            <v>43466</v>
          </cell>
          <cell r="E1441">
            <v>-1830</v>
          </cell>
          <cell r="H1441" t="str">
            <v>Honorarios Profesionales</v>
          </cell>
        </row>
        <row r="1442">
          <cell r="C1442">
            <v>43497</v>
          </cell>
          <cell r="E1442">
            <v>-1830</v>
          </cell>
          <cell r="H1442" t="str">
            <v>Honorarios Profesionales</v>
          </cell>
        </row>
        <row r="1443">
          <cell r="C1443">
            <v>43525</v>
          </cell>
          <cell r="E1443">
            <v>-1830</v>
          </cell>
          <cell r="H1443" t="str">
            <v>Honorarios Profesionales</v>
          </cell>
        </row>
        <row r="1444">
          <cell r="C1444">
            <v>43556</v>
          </cell>
          <cell r="E1444">
            <v>-1830</v>
          </cell>
          <cell r="H1444" t="str">
            <v>Honorarios Profesionales</v>
          </cell>
        </row>
        <row r="1445">
          <cell r="C1445">
            <v>43586</v>
          </cell>
          <cell r="E1445">
            <v>-1830</v>
          </cell>
          <cell r="H1445" t="str">
            <v>Honorarios Profesionales</v>
          </cell>
        </row>
        <row r="1446">
          <cell r="C1446">
            <v>43617</v>
          </cell>
          <cell r="E1446">
            <v>-4330</v>
          </cell>
          <cell r="H1446" t="str">
            <v>Honorarios Profesionales</v>
          </cell>
        </row>
        <row r="1447">
          <cell r="C1447">
            <v>43647</v>
          </cell>
          <cell r="E1447">
            <v>-1830</v>
          </cell>
          <cell r="H1447" t="str">
            <v>Honorarios Profesionales</v>
          </cell>
        </row>
        <row r="1448">
          <cell r="C1448">
            <v>43678</v>
          </cell>
          <cell r="E1448">
            <v>-1830</v>
          </cell>
          <cell r="H1448" t="str">
            <v>Honorarios Profesionales</v>
          </cell>
        </row>
        <row r="1449">
          <cell r="C1449">
            <v>43709</v>
          </cell>
          <cell r="E1449">
            <v>-1830</v>
          </cell>
          <cell r="H1449" t="str">
            <v>Honorarios Profesionales</v>
          </cell>
        </row>
        <row r="1450">
          <cell r="C1450">
            <v>43739</v>
          </cell>
          <cell r="E1450">
            <v>-1830</v>
          </cell>
          <cell r="H1450" t="str">
            <v>Honorarios Profesionales</v>
          </cell>
        </row>
        <row r="1451">
          <cell r="C1451">
            <v>43770</v>
          </cell>
          <cell r="E1451">
            <v>-1830</v>
          </cell>
          <cell r="H1451" t="str">
            <v>Honorarios Profesionales</v>
          </cell>
        </row>
        <row r="1452">
          <cell r="C1452">
            <v>43800</v>
          </cell>
          <cell r="E1452">
            <v>-1830</v>
          </cell>
          <cell r="H1452" t="str">
            <v>Honorarios Profesionales</v>
          </cell>
        </row>
        <row r="1453">
          <cell r="C1453">
            <v>43831</v>
          </cell>
          <cell r="E1453">
            <v>-1830</v>
          </cell>
          <cell r="H1453" t="str">
            <v>Honorarios Profesionales</v>
          </cell>
        </row>
        <row r="1454">
          <cell r="C1454">
            <v>43891</v>
          </cell>
          <cell r="E1454">
            <v>-4160</v>
          </cell>
          <cell r="H1454" t="str">
            <v>Honorarios Profesionales</v>
          </cell>
        </row>
        <row r="1455">
          <cell r="C1455">
            <v>43922</v>
          </cell>
          <cell r="E1455">
            <v>-3050</v>
          </cell>
          <cell r="H1455" t="str">
            <v>Honorarios Profesionales</v>
          </cell>
        </row>
        <row r="1456">
          <cell r="C1456">
            <v>43952</v>
          </cell>
          <cell r="E1456">
            <v>-1830</v>
          </cell>
          <cell r="H1456" t="str">
            <v>Honorarios Profesionales</v>
          </cell>
        </row>
        <row r="1457">
          <cell r="C1457">
            <v>43983</v>
          </cell>
          <cell r="E1457">
            <v>-915</v>
          </cell>
          <cell r="H1457" t="str">
            <v>Honorarios Profesionales</v>
          </cell>
        </row>
        <row r="1458">
          <cell r="C1458">
            <v>44044</v>
          </cell>
          <cell r="E1458">
            <v>-1000</v>
          </cell>
          <cell r="H1458" t="str">
            <v>Honorarios Profesionales</v>
          </cell>
        </row>
        <row r="1459">
          <cell r="C1459">
            <v>42856</v>
          </cell>
          <cell r="E1459">
            <v>-743</v>
          </cell>
          <cell r="H1459" t="str">
            <v>Honorarios Profesionales</v>
          </cell>
        </row>
        <row r="1460">
          <cell r="C1460">
            <v>42887</v>
          </cell>
          <cell r="E1460">
            <v>-371</v>
          </cell>
          <cell r="H1460" t="str">
            <v>Honorarios Profesionales</v>
          </cell>
        </row>
        <row r="1461">
          <cell r="C1461">
            <v>42917</v>
          </cell>
          <cell r="E1461">
            <v>-414</v>
          </cell>
          <cell r="H1461" t="str">
            <v>Honorarios Profesionales</v>
          </cell>
        </row>
        <row r="1462">
          <cell r="C1462">
            <v>42979</v>
          </cell>
          <cell r="E1462">
            <v>-732</v>
          </cell>
          <cell r="H1462" t="str">
            <v>Honorarios Profesionales</v>
          </cell>
        </row>
        <row r="1463">
          <cell r="C1463">
            <v>43009</v>
          </cell>
          <cell r="E1463">
            <v>-732</v>
          </cell>
          <cell r="H1463" t="str">
            <v>Honorarios Profesionales</v>
          </cell>
        </row>
        <row r="1464">
          <cell r="C1464">
            <v>43070</v>
          </cell>
          <cell r="E1464">
            <v>-366</v>
          </cell>
          <cell r="H1464" t="str">
            <v>Honorarios Profesionales</v>
          </cell>
        </row>
        <row r="1465">
          <cell r="C1465">
            <v>43101</v>
          </cell>
          <cell r="E1465">
            <v>-366</v>
          </cell>
          <cell r="H1465" t="str">
            <v>Honorarios Profesionales</v>
          </cell>
        </row>
        <row r="1466">
          <cell r="C1466">
            <v>43132</v>
          </cell>
          <cell r="E1466">
            <v>-366</v>
          </cell>
          <cell r="H1466" t="str">
            <v>Honorarios Profesionales</v>
          </cell>
        </row>
        <row r="1467">
          <cell r="C1467">
            <v>43160</v>
          </cell>
          <cell r="E1467">
            <v>-366</v>
          </cell>
          <cell r="H1467" t="str">
            <v>Honorarios Profesionales</v>
          </cell>
        </row>
        <row r="1468">
          <cell r="C1468">
            <v>43191</v>
          </cell>
          <cell r="E1468">
            <v>-366</v>
          </cell>
          <cell r="H1468" t="str">
            <v>Honorarios Profesionales</v>
          </cell>
        </row>
        <row r="1469">
          <cell r="C1469">
            <v>43221</v>
          </cell>
          <cell r="E1469">
            <v>-366</v>
          </cell>
          <cell r="H1469" t="str">
            <v>Honorarios Profesionales</v>
          </cell>
        </row>
        <row r="1470">
          <cell r="C1470">
            <v>43252</v>
          </cell>
          <cell r="E1470">
            <v>-366</v>
          </cell>
          <cell r="H1470" t="str">
            <v>Honorarios Profesionales</v>
          </cell>
        </row>
        <row r="1471">
          <cell r="C1471">
            <v>43282</v>
          </cell>
          <cell r="E1471">
            <v>-366</v>
          </cell>
          <cell r="H1471" t="str">
            <v>Honorarios Profesionales</v>
          </cell>
        </row>
        <row r="1472">
          <cell r="C1472">
            <v>43344</v>
          </cell>
          <cell r="E1472">
            <v>-732</v>
          </cell>
          <cell r="H1472" t="str">
            <v>Honorarios Profesionales</v>
          </cell>
        </row>
        <row r="1473">
          <cell r="C1473">
            <v>43374</v>
          </cell>
          <cell r="E1473">
            <v>-366</v>
          </cell>
          <cell r="H1473" t="str">
            <v>Honorarios Profesionales</v>
          </cell>
        </row>
        <row r="1474">
          <cell r="C1474">
            <v>43405</v>
          </cell>
          <cell r="E1474">
            <v>-366</v>
          </cell>
          <cell r="H1474" t="str">
            <v>Honorarios Profesionales</v>
          </cell>
        </row>
        <row r="1475">
          <cell r="C1475">
            <v>43435</v>
          </cell>
          <cell r="E1475">
            <v>-366</v>
          </cell>
          <cell r="H1475" t="str">
            <v>Honorarios Profesionales</v>
          </cell>
        </row>
        <row r="1476">
          <cell r="C1476">
            <v>43466</v>
          </cell>
          <cell r="E1476">
            <v>-366</v>
          </cell>
          <cell r="H1476" t="str">
            <v>Honorarios Profesionales</v>
          </cell>
        </row>
        <row r="1477">
          <cell r="C1477">
            <v>43497</v>
          </cell>
          <cell r="E1477">
            <v>-610</v>
          </cell>
          <cell r="H1477" t="str">
            <v>Honorarios Profesionales</v>
          </cell>
        </row>
        <row r="1478">
          <cell r="C1478">
            <v>43556</v>
          </cell>
          <cell r="E1478">
            <v>-1220</v>
          </cell>
          <cell r="H1478" t="str">
            <v>Honorarios Profesionales</v>
          </cell>
        </row>
        <row r="1479">
          <cell r="C1479">
            <v>43586</v>
          </cell>
          <cell r="E1479">
            <v>-610</v>
          </cell>
          <cell r="H1479" t="str">
            <v>Honorarios Profesionales</v>
          </cell>
        </row>
        <row r="1480">
          <cell r="C1480">
            <v>43617</v>
          </cell>
          <cell r="E1480">
            <v>-610</v>
          </cell>
          <cell r="H1480" t="str">
            <v>Honorarios Profesionales</v>
          </cell>
        </row>
        <row r="1481">
          <cell r="C1481">
            <v>43647</v>
          </cell>
          <cell r="E1481">
            <v>-610</v>
          </cell>
          <cell r="H1481" t="str">
            <v>Honorarios Profesionales</v>
          </cell>
        </row>
        <row r="1482">
          <cell r="C1482">
            <v>43678</v>
          </cell>
          <cell r="E1482">
            <v>-610</v>
          </cell>
          <cell r="H1482" t="str">
            <v>Honorarios Profesionales</v>
          </cell>
        </row>
        <row r="1483">
          <cell r="C1483">
            <v>43709</v>
          </cell>
          <cell r="E1483">
            <v>-793</v>
          </cell>
          <cell r="H1483" t="str">
            <v>Honorarios Profesionales</v>
          </cell>
        </row>
        <row r="1484">
          <cell r="C1484">
            <v>43739</v>
          </cell>
          <cell r="E1484">
            <v>-793</v>
          </cell>
          <cell r="H1484" t="str">
            <v>Honorarios Profesionales</v>
          </cell>
        </row>
        <row r="1485">
          <cell r="C1485">
            <v>43770</v>
          </cell>
          <cell r="E1485">
            <v>-610</v>
          </cell>
          <cell r="H1485" t="str">
            <v>Honorarios Profesionales</v>
          </cell>
        </row>
        <row r="1486">
          <cell r="C1486">
            <v>43800</v>
          </cell>
          <cell r="E1486">
            <v>-610</v>
          </cell>
          <cell r="H1486" t="str">
            <v>Honorarios Profesionales</v>
          </cell>
        </row>
        <row r="1487">
          <cell r="C1487">
            <v>43831</v>
          </cell>
          <cell r="E1487">
            <v>-610</v>
          </cell>
          <cell r="H1487" t="str">
            <v>Honorarios Profesionales</v>
          </cell>
        </row>
        <row r="1488">
          <cell r="C1488">
            <v>43862</v>
          </cell>
          <cell r="E1488">
            <v>-610</v>
          </cell>
          <cell r="H1488" t="str">
            <v>Honorarios Profesionales</v>
          </cell>
        </row>
        <row r="1489">
          <cell r="C1489">
            <v>43891</v>
          </cell>
          <cell r="E1489">
            <v>-610</v>
          </cell>
          <cell r="H1489" t="str">
            <v>Honorarios Profesionales</v>
          </cell>
        </row>
        <row r="1490">
          <cell r="C1490">
            <v>43922</v>
          </cell>
          <cell r="E1490">
            <v>-610</v>
          </cell>
          <cell r="H1490" t="str">
            <v>Honorarios Profesionales</v>
          </cell>
        </row>
        <row r="1491">
          <cell r="C1491">
            <v>43952</v>
          </cell>
          <cell r="E1491">
            <v>-610</v>
          </cell>
          <cell r="H1491" t="str">
            <v>Honorarios Profesionales</v>
          </cell>
        </row>
        <row r="1492">
          <cell r="C1492">
            <v>43983</v>
          </cell>
          <cell r="E1492">
            <v>-610</v>
          </cell>
          <cell r="H1492" t="str">
            <v>Honorarios Profesionales</v>
          </cell>
        </row>
        <row r="1493">
          <cell r="C1493">
            <v>44013</v>
          </cell>
          <cell r="E1493">
            <v>-610</v>
          </cell>
          <cell r="H1493" t="str">
            <v>Honorarios Profesionales</v>
          </cell>
        </row>
        <row r="1494">
          <cell r="C1494">
            <v>44044</v>
          </cell>
          <cell r="E1494">
            <v>-610</v>
          </cell>
          <cell r="H1494" t="str">
            <v>Honorarios Profesionales</v>
          </cell>
        </row>
        <row r="1495">
          <cell r="C1495">
            <v>44075</v>
          </cell>
          <cell r="E1495">
            <v>-610</v>
          </cell>
          <cell r="H1495" t="str">
            <v>Honorarios Profesionales</v>
          </cell>
        </row>
        <row r="1496">
          <cell r="C1496">
            <v>44105</v>
          </cell>
          <cell r="E1496">
            <v>-1610</v>
          </cell>
          <cell r="H1496" t="str">
            <v>Honorarios Profesionales</v>
          </cell>
        </row>
        <row r="1497">
          <cell r="C1497">
            <v>44136</v>
          </cell>
          <cell r="E1497">
            <v>-1610</v>
          </cell>
          <cell r="H1497" t="str">
            <v>Honorarios Profesionales</v>
          </cell>
        </row>
        <row r="1498">
          <cell r="C1498">
            <v>42736</v>
          </cell>
          <cell r="E1498">
            <v>-291.37</v>
          </cell>
          <cell r="H1498" t="str">
            <v>Sueldos &amp; Jornales</v>
          </cell>
        </row>
        <row r="1499">
          <cell r="C1499">
            <v>43647</v>
          </cell>
          <cell r="E1499">
            <v>-31.16</v>
          </cell>
          <cell r="H1499" t="str">
            <v>Sueldos &amp; Jornales</v>
          </cell>
        </row>
        <row r="1500">
          <cell r="C1500">
            <v>43678</v>
          </cell>
          <cell r="E1500">
            <v>-142</v>
          </cell>
          <cell r="H1500" t="str">
            <v>Sueldos &amp; Jornales</v>
          </cell>
        </row>
        <row r="1501">
          <cell r="C1501">
            <v>43709</v>
          </cell>
          <cell r="E1501">
            <v>-764.44990392533623</v>
          </cell>
          <cell r="H1501" t="str">
            <v>Sueldos &amp; Jornales</v>
          </cell>
        </row>
        <row r="1502">
          <cell r="C1502">
            <v>43739</v>
          </cell>
          <cell r="E1502">
            <v>-1100</v>
          </cell>
          <cell r="H1502" t="str">
            <v>Sueldos &amp; Jornales</v>
          </cell>
        </row>
        <row r="1503">
          <cell r="C1503">
            <v>42767</v>
          </cell>
          <cell r="E1503">
            <v>-997.5</v>
          </cell>
          <cell r="H1503" t="str">
            <v>Honorarios Profesionales</v>
          </cell>
        </row>
        <row r="1504">
          <cell r="C1504">
            <v>43556</v>
          </cell>
          <cell r="E1504">
            <v>-500</v>
          </cell>
          <cell r="H1504" t="str">
            <v>Honorarios Profesionales</v>
          </cell>
        </row>
        <row r="1505">
          <cell r="C1505">
            <v>43617</v>
          </cell>
          <cell r="E1505">
            <v>-3050</v>
          </cell>
          <cell r="H1505" t="str">
            <v>Honorarios Profesionales</v>
          </cell>
        </row>
        <row r="1506">
          <cell r="C1506">
            <v>43647</v>
          </cell>
          <cell r="E1506">
            <v>-732</v>
          </cell>
          <cell r="H1506" t="str">
            <v>Honorarios Profesionales</v>
          </cell>
        </row>
        <row r="1507">
          <cell r="C1507">
            <v>43678</v>
          </cell>
          <cell r="E1507">
            <v>-1830</v>
          </cell>
          <cell r="H1507" t="str">
            <v>Honorarios Profesionales</v>
          </cell>
        </row>
        <row r="1508">
          <cell r="C1508">
            <v>43709</v>
          </cell>
          <cell r="E1508">
            <v>-2562</v>
          </cell>
          <cell r="H1508" t="str">
            <v>Honorarios Profesionales</v>
          </cell>
        </row>
        <row r="1509">
          <cell r="C1509">
            <v>43739</v>
          </cell>
          <cell r="E1509">
            <v>-1830</v>
          </cell>
          <cell r="H1509" t="str">
            <v>Honorarios Profesionales</v>
          </cell>
        </row>
        <row r="1510">
          <cell r="C1510">
            <v>43770</v>
          </cell>
          <cell r="E1510">
            <v>-523.29999999999995</v>
          </cell>
          <cell r="H1510" t="str">
            <v>Honorarios Profesionales</v>
          </cell>
        </row>
        <row r="1511">
          <cell r="C1511">
            <v>42795</v>
          </cell>
          <cell r="E1511">
            <v>-240</v>
          </cell>
          <cell r="H1511" t="str">
            <v>Bienes de Uso</v>
          </cell>
        </row>
        <row r="1512">
          <cell r="C1512">
            <v>43009</v>
          </cell>
          <cell r="E1512">
            <v>-1279</v>
          </cell>
          <cell r="H1512" t="str">
            <v>Bienes de Uso</v>
          </cell>
        </row>
        <row r="1513">
          <cell r="C1513">
            <v>43040</v>
          </cell>
          <cell r="E1513">
            <v>-4151</v>
          </cell>
          <cell r="H1513" t="str">
            <v>Bienes de Uso</v>
          </cell>
        </row>
        <row r="1514">
          <cell r="C1514">
            <v>43132</v>
          </cell>
          <cell r="E1514">
            <v>-1914</v>
          </cell>
          <cell r="H1514" t="str">
            <v>Bienes de Uso</v>
          </cell>
        </row>
        <row r="1515">
          <cell r="C1515">
            <v>43252</v>
          </cell>
          <cell r="E1515">
            <v>-185</v>
          </cell>
          <cell r="H1515" t="str">
            <v>Bienes de Uso</v>
          </cell>
        </row>
        <row r="1516">
          <cell r="C1516">
            <v>43282</v>
          </cell>
          <cell r="E1516">
            <v>-6467</v>
          </cell>
          <cell r="H1516" t="str">
            <v>Bienes de Uso</v>
          </cell>
        </row>
        <row r="1517">
          <cell r="C1517">
            <v>43466</v>
          </cell>
          <cell r="E1517">
            <v>-688</v>
          </cell>
          <cell r="H1517" t="str">
            <v>Bienes de Uso</v>
          </cell>
        </row>
        <row r="1518">
          <cell r="C1518">
            <v>43497</v>
          </cell>
          <cell r="E1518">
            <v>-428</v>
          </cell>
          <cell r="H1518" t="str">
            <v>Bienes de Uso</v>
          </cell>
        </row>
        <row r="1519">
          <cell r="C1519">
            <v>43556</v>
          </cell>
          <cell r="E1519">
            <v>-929.64</v>
          </cell>
          <cell r="H1519" t="str">
            <v>Bienes de Uso</v>
          </cell>
        </row>
        <row r="1520">
          <cell r="C1520">
            <v>43586</v>
          </cell>
          <cell r="E1520">
            <v>-1405.59</v>
          </cell>
          <cell r="H1520" t="str">
            <v>Bienes de Uso</v>
          </cell>
        </row>
        <row r="1521">
          <cell r="C1521">
            <v>43617</v>
          </cell>
          <cell r="E1521">
            <v>-2856.51</v>
          </cell>
          <cell r="H1521" t="str">
            <v>Bienes de Uso</v>
          </cell>
        </row>
        <row r="1522">
          <cell r="C1522">
            <v>43647</v>
          </cell>
          <cell r="E1522">
            <v>-629.73</v>
          </cell>
          <cell r="H1522" t="str">
            <v>Bienes de Uso</v>
          </cell>
        </row>
        <row r="1523">
          <cell r="C1523">
            <v>43678</v>
          </cell>
          <cell r="E1523">
            <v>-51</v>
          </cell>
          <cell r="H1523" t="str">
            <v>Bienes de Uso</v>
          </cell>
        </row>
        <row r="1524">
          <cell r="C1524">
            <v>43709</v>
          </cell>
          <cell r="E1524">
            <v>-892.86155543298401</v>
          </cell>
          <cell r="H1524" t="str">
            <v>Bienes de Uso</v>
          </cell>
        </row>
        <row r="1525">
          <cell r="C1525">
            <v>43770</v>
          </cell>
          <cell r="E1525">
            <v>-2264.8200000000002</v>
          </cell>
          <cell r="H1525" t="str">
            <v>Bienes de Uso</v>
          </cell>
        </row>
        <row r="1526">
          <cell r="C1526">
            <v>43800</v>
          </cell>
          <cell r="E1526">
            <v>-732</v>
          </cell>
          <cell r="H1526" t="str">
            <v>Bienes de Uso</v>
          </cell>
        </row>
        <row r="1527">
          <cell r="C1527">
            <v>42736</v>
          </cell>
          <cell r="E1527">
            <v>-1390</v>
          </cell>
          <cell r="H1527" t="str">
            <v>Gastos Cultivo</v>
          </cell>
        </row>
        <row r="1528">
          <cell r="C1528">
            <v>42767</v>
          </cell>
          <cell r="E1528">
            <v>-202.8</v>
          </cell>
          <cell r="H1528" t="str">
            <v>Gastos Cultivo</v>
          </cell>
        </row>
        <row r="1529">
          <cell r="C1529">
            <v>42795</v>
          </cell>
          <cell r="E1529">
            <v>-15000</v>
          </cell>
          <cell r="H1529" t="str">
            <v>Gastos Cultivo</v>
          </cell>
        </row>
        <row r="1530">
          <cell r="C1530">
            <v>42856</v>
          </cell>
          <cell r="E1530">
            <v>-10000</v>
          </cell>
          <cell r="H1530" t="str">
            <v>Gastos Cultivo</v>
          </cell>
        </row>
        <row r="1531">
          <cell r="C1531">
            <v>42887</v>
          </cell>
          <cell r="E1531">
            <v>-10000</v>
          </cell>
          <cell r="H1531" t="str">
            <v>Gastos Cultivo</v>
          </cell>
        </row>
        <row r="1532">
          <cell r="C1532">
            <v>43040</v>
          </cell>
          <cell r="E1532">
            <v>-792</v>
          </cell>
          <cell r="H1532" t="str">
            <v>Gastos Cultivo</v>
          </cell>
        </row>
        <row r="1533">
          <cell r="C1533">
            <v>43070</v>
          </cell>
          <cell r="E1533">
            <v>-349.5</v>
          </cell>
          <cell r="H1533" t="str">
            <v>Gastos Cultivo</v>
          </cell>
        </row>
        <row r="1534">
          <cell r="C1534">
            <v>43101</v>
          </cell>
          <cell r="E1534">
            <v>-5000</v>
          </cell>
          <cell r="H1534" t="str">
            <v>Gastos Cultivo</v>
          </cell>
        </row>
        <row r="1535">
          <cell r="C1535">
            <v>43132</v>
          </cell>
          <cell r="E1535">
            <v>-44</v>
          </cell>
          <cell r="H1535" t="str">
            <v>Gastos Cultivo</v>
          </cell>
        </row>
        <row r="1536">
          <cell r="C1536">
            <v>43160</v>
          </cell>
          <cell r="E1536">
            <v>-765</v>
          </cell>
          <cell r="H1536" t="str">
            <v>Gastos Cultivo</v>
          </cell>
        </row>
        <row r="1537">
          <cell r="C1537">
            <v>43191</v>
          </cell>
          <cell r="E1537">
            <v>-43</v>
          </cell>
          <cell r="H1537" t="str">
            <v>Gastos Cultivo</v>
          </cell>
        </row>
        <row r="1538">
          <cell r="C1538">
            <v>43282</v>
          </cell>
          <cell r="E1538">
            <v>-6100</v>
          </cell>
          <cell r="H1538" t="str">
            <v>Gastos Cultivo</v>
          </cell>
        </row>
        <row r="1539">
          <cell r="C1539">
            <v>43313</v>
          </cell>
          <cell r="E1539">
            <v>-46377</v>
          </cell>
          <cell r="H1539" t="str">
            <v>Gastos Cultivo</v>
          </cell>
        </row>
        <row r="1540">
          <cell r="C1540">
            <v>43344</v>
          </cell>
          <cell r="E1540">
            <v>-4300</v>
          </cell>
          <cell r="H1540" t="str">
            <v>Gastos Cultivo</v>
          </cell>
        </row>
        <row r="1541">
          <cell r="C1541">
            <v>43435</v>
          </cell>
          <cell r="E1541">
            <v>-19014</v>
          </cell>
          <cell r="H1541" t="str">
            <v>Gastos Cultivo</v>
          </cell>
        </row>
        <row r="1542">
          <cell r="C1542">
            <v>43556</v>
          </cell>
          <cell r="E1542">
            <v>-6462.0499999999993</v>
          </cell>
          <cell r="H1542" t="str">
            <v>Gastos Cultivo</v>
          </cell>
        </row>
        <row r="1543">
          <cell r="C1543">
            <v>43586</v>
          </cell>
          <cell r="E1543">
            <v>-10769.8</v>
          </cell>
          <cell r="H1543" t="str">
            <v>Gastos Cultivo</v>
          </cell>
        </row>
        <row r="1544">
          <cell r="C1544">
            <v>43617</v>
          </cell>
          <cell r="E1544">
            <v>-4674.38</v>
          </cell>
          <cell r="H1544" t="str">
            <v>Gastos Cultivo</v>
          </cell>
        </row>
        <row r="1545">
          <cell r="C1545">
            <v>43647</v>
          </cell>
          <cell r="E1545">
            <v>-8313.5500000000011</v>
          </cell>
          <cell r="H1545" t="str">
            <v>Gastos Cultivo</v>
          </cell>
        </row>
        <row r="1546">
          <cell r="C1546">
            <v>43709</v>
          </cell>
          <cell r="E1546">
            <v>-2645.7944521497921</v>
          </cell>
          <cell r="H1546" t="str">
            <v>Gastos Cultivo</v>
          </cell>
        </row>
        <row r="1547">
          <cell r="C1547">
            <v>43739</v>
          </cell>
          <cell r="E1547">
            <v>-15504.150623479254</v>
          </cell>
          <cell r="H1547" t="str">
            <v>Gastos Cultivo</v>
          </cell>
        </row>
        <row r="1548">
          <cell r="C1548">
            <v>43770</v>
          </cell>
          <cell r="E1548">
            <v>-7012.8646939969831</v>
          </cell>
          <cell r="H1548" t="str">
            <v>Gastos Cultivo</v>
          </cell>
        </row>
        <row r="1549">
          <cell r="C1549">
            <v>43800</v>
          </cell>
          <cell r="E1549">
            <v>-436.89601600969013</v>
          </cell>
          <cell r="H1549" t="str">
            <v>Gastos Cultivo</v>
          </cell>
        </row>
        <row r="1550">
          <cell r="C1550">
            <v>43862</v>
          </cell>
          <cell r="E1550">
            <v>-4028.4724091520861</v>
          </cell>
          <cell r="H1550" t="str">
            <v>Gastos Cultivo</v>
          </cell>
        </row>
        <row r="1551">
          <cell r="C1551">
            <v>43922</v>
          </cell>
          <cell r="E1551">
            <v>-608.39160839160843</v>
          </cell>
          <cell r="H1551" t="str">
            <v>Gastos Cultivo</v>
          </cell>
        </row>
        <row r="1552">
          <cell r="C1552">
            <v>44044</v>
          </cell>
          <cell r="E1552">
            <v>-4790.9399999999996</v>
          </cell>
          <cell r="H1552" t="str">
            <v>Gastos Cultivo</v>
          </cell>
        </row>
        <row r="1553">
          <cell r="C1553">
            <v>42736</v>
          </cell>
          <cell r="E1553">
            <v>-2592.17</v>
          </cell>
          <cell r="H1553" t="str">
            <v>Bienes de Uso</v>
          </cell>
        </row>
        <row r="1554">
          <cell r="C1554">
            <v>42767</v>
          </cell>
          <cell r="E1554">
            <v>-34664.42</v>
          </cell>
          <cell r="H1554" t="str">
            <v>Bienes de Uso</v>
          </cell>
        </row>
        <row r="1555">
          <cell r="C1555">
            <v>42795</v>
          </cell>
          <cell r="E1555">
            <v>-27385.17</v>
          </cell>
          <cell r="H1555" t="str">
            <v>Bienes de Uso</v>
          </cell>
        </row>
        <row r="1556">
          <cell r="C1556">
            <v>42856</v>
          </cell>
          <cell r="E1556">
            <v>-18062.82</v>
          </cell>
          <cell r="H1556" t="str">
            <v>Bienes de Uso</v>
          </cell>
        </row>
        <row r="1557">
          <cell r="C1557">
            <v>42887</v>
          </cell>
          <cell r="E1557">
            <v>-13402</v>
          </cell>
          <cell r="H1557" t="str">
            <v>Bienes de Uso</v>
          </cell>
        </row>
        <row r="1558">
          <cell r="C1558">
            <v>42917</v>
          </cell>
          <cell r="E1558">
            <v>-43606.82</v>
          </cell>
          <cell r="H1558" t="str">
            <v>Bienes de Uso</v>
          </cell>
        </row>
        <row r="1559">
          <cell r="C1559">
            <v>42979</v>
          </cell>
          <cell r="E1559">
            <v>-1205</v>
          </cell>
          <cell r="H1559" t="str">
            <v>Bienes de Uso</v>
          </cell>
        </row>
        <row r="1560">
          <cell r="C1560">
            <v>43009</v>
          </cell>
          <cell r="E1560">
            <v>-9243</v>
          </cell>
          <cell r="H1560" t="str">
            <v>Bienes de Uso</v>
          </cell>
        </row>
        <row r="1561">
          <cell r="C1561">
            <v>43040</v>
          </cell>
          <cell r="E1561">
            <v>-55580</v>
          </cell>
          <cell r="H1561" t="str">
            <v>Bienes de Uso</v>
          </cell>
        </row>
        <row r="1562">
          <cell r="C1562">
            <v>43070</v>
          </cell>
          <cell r="E1562">
            <v>-27478</v>
          </cell>
          <cell r="H1562" t="str">
            <v>Bienes de Uso</v>
          </cell>
        </row>
        <row r="1563">
          <cell r="C1563">
            <v>43101</v>
          </cell>
          <cell r="E1563">
            <v>-10829</v>
          </cell>
          <cell r="H1563" t="str">
            <v>Bienes de Uso</v>
          </cell>
        </row>
        <row r="1564">
          <cell r="C1564">
            <v>43132</v>
          </cell>
          <cell r="E1564">
            <v>-84514</v>
          </cell>
          <cell r="H1564" t="str">
            <v>Bienes de Uso</v>
          </cell>
        </row>
        <row r="1565">
          <cell r="C1565">
            <v>43160</v>
          </cell>
          <cell r="E1565">
            <v>-88738</v>
          </cell>
          <cell r="H1565" t="str">
            <v>Bienes de Uso</v>
          </cell>
        </row>
        <row r="1566">
          <cell r="C1566">
            <v>43191</v>
          </cell>
          <cell r="E1566">
            <v>-3039</v>
          </cell>
          <cell r="H1566" t="str">
            <v>Bienes de Uso</v>
          </cell>
        </row>
        <row r="1567">
          <cell r="C1567">
            <v>43221</v>
          </cell>
          <cell r="E1567">
            <v>-82922</v>
          </cell>
          <cell r="H1567" t="str">
            <v>Bienes de Uso</v>
          </cell>
        </row>
        <row r="1568">
          <cell r="C1568">
            <v>43252</v>
          </cell>
          <cell r="E1568">
            <v>-490</v>
          </cell>
          <cell r="H1568" t="str">
            <v>Bienes de Uso</v>
          </cell>
        </row>
        <row r="1569">
          <cell r="C1569">
            <v>43282</v>
          </cell>
          <cell r="E1569">
            <v>-54941</v>
          </cell>
          <cell r="H1569" t="str">
            <v>Bienes de Uso</v>
          </cell>
        </row>
        <row r="1570">
          <cell r="C1570">
            <v>43313</v>
          </cell>
          <cell r="E1570">
            <v>-66363</v>
          </cell>
          <cell r="H1570" t="str">
            <v>Bienes de Uso</v>
          </cell>
        </row>
        <row r="1571">
          <cell r="C1571">
            <v>43344</v>
          </cell>
          <cell r="E1571">
            <v>-6965</v>
          </cell>
          <cell r="H1571" t="str">
            <v>Bienes de Uso</v>
          </cell>
        </row>
        <row r="1572">
          <cell r="C1572">
            <v>43374</v>
          </cell>
          <cell r="E1572">
            <v>-6871</v>
          </cell>
          <cell r="H1572" t="str">
            <v>Bienes de Uso</v>
          </cell>
        </row>
        <row r="1573">
          <cell r="C1573">
            <v>43405</v>
          </cell>
          <cell r="E1573">
            <v>-32934</v>
          </cell>
          <cell r="H1573" t="str">
            <v>Bienes de Uso</v>
          </cell>
        </row>
        <row r="1574">
          <cell r="C1574">
            <v>43435</v>
          </cell>
          <cell r="E1574">
            <v>-2722.5</v>
          </cell>
          <cell r="H1574" t="str">
            <v>Bienes de Uso</v>
          </cell>
        </row>
        <row r="1575">
          <cell r="C1575">
            <v>43466</v>
          </cell>
          <cell r="E1575">
            <v>-10015</v>
          </cell>
          <cell r="H1575" t="str">
            <v>Bienes de Uso</v>
          </cell>
        </row>
        <row r="1576">
          <cell r="C1576">
            <v>43497</v>
          </cell>
          <cell r="E1576">
            <v>-6167</v>
          </cell>
          <cell r="H1576" t="str">
            <v>Bienes de Uso</v>
          </cell>
        </row>
        <row r="1577">
          <cell r="C1577">
            <v>43525</v>
          </cell>
          <cell r="E1577">
            <v>-1472</v>
          </cell>
          <cell r="H1577" t="str">
            <v>Bienes de Uso</v>
          </cell>
        </row>
        <row r="1578">
          <cell r="C1578">
            <v>43556</v>
          </cell>
          <cell r="E1578">
            <v>-114643.92</v>
          </cell>
          <cell r="H1578" t="str">
            <v>Bienes de Uso</v>
          </cell>
        </row>
        <row r="1579">
          <cell r="C1579">
            <v>43586</v>
          </cell>
          <cell r="E1579">
            <v>-20222.96</v>
          </cell>
          <cell r="H1579" t="str">
            <v>Bienes de Uso</v>
          </cell>
        </row>
        <row r="1580">
          <cell r="C1580">
            <v>43617</v>
          </cell>
          <cell r="E1580">
            <v>-129906.9</v>
          </cell>
          <cell r="H1580" t="str">
            <v>Bienes de Uso</v>
          </cell>
        </row>
        <row r="1581">
          <cell r="C1581">
            <v>43647</v>
          </cell>
          <cell r="E1581">
            <v>-16614.23</v>
          </cell>
          <cell r="H1581" t="str">
            <v>Bienes de Uso</v>
          </cell>
        </row>
        <row r="1582">
          <cell r="C1582">
            <v>43678</v>
          </cell>
          <cell r="E1582">
            <v>-5639</v>
          </cell>
          <cell r="H1582" t="str">
            <v>Bienes de Uso</v>
          </cell>
        </row>
        <row r="1583">
          <cell r="C1583">
            <v>43709</v>
          </cell>
          <cell r="E1583">
            <v>-3371.6459408866663</v>
          </cell>
          <cell r="H1583" t="str">
            <v>Bienes de Uso</v>
          </cell>
        </row>
        <row r="1584">
          <cell r="C1584">
            <v>43739</v>
          </cell>
          <cell r="E1584">
            <v>-109.52638700947224</v>
          </cell>
          <cell r="H1584" t="str">
            <v>Bienes de Uso</v>
          </cell>
        </row>
        <row r="1585">
          <cell r="C1585">
            <v>43282</v>
          </cell>
          <cell r="E1585">
            <v>-6660</v>
          </cell>
          <cell r="H1585" t="str">
            <v>Gastos Laboratorio</v>
          </cell>
        </row>
        <row r="1586">
          <cell r="C1586">
            <v>43313</v>
          </cell>
          <cell r="E1586">
            <v>-1619</v>
          </cell>
          <cell r="H1586" t="str">
            <v>Gastos Laboratorio</v>
          </cell>
        </row>
        <row r="1587">
          <cell r="C1587">
            <v>43466</v>
          </cell>
          <cell r="E1587">
            <v>-818</v>
          </cell>
          <cell r="H1587" t="str">
            <v>Gastos Laboratorio</v>
          </cell>
        </row>
        <row r="1588">
          <cell r="C1588">
            <v>43556</v>
          </cell>
          <cell r="E1588">
            <v>-34299.43</v>
          </cell>
          <cell r="H1588" t="str">
            <v>Gastos Laboratorio</v>
          </cell>
        </row>
        <row r="1589">
          <cell r="C1589">
            <v>43586</v>
          </cell>
          <cell r="E1589">
            <v>-1901.77</v>
          </cell>
          <cell r="H1589" t="str">
            <v>Gastos Laboratorio</v>
          </cell>
        </row>
        <row r="1590">
          <cell r="C1590">
            <v>43617</v>
          </cell>
          <cell r="E1590">
            <v>-2665.73</v>
          </cell>
          <cell r="H1590" t="str">
            <v>Gastos Laboratorio</v>
          </cell>
        </row>
        <row r="1591">
          <cell r="C1591">
            <v>43647</v>
          </cell>
          <cell r="E1591">
            <v>-1495.81</v>
          </cell>
          <cell r="H1591" t="str">
            <v>Gastos Laboratorio</v>
          </cell>
        </row>
        <row r="1592">
          <cell r="C1592">
            <v>43678</v>
          </cell>
          <cell r="E1592">
            <v>-1056</v>
          </cell>
          <cell r="H1592" t="str">
            <v>Gastos Laboratorio</v>
          </cell>
        </row>
        <row r="1593">
          <cell r="C1593">
            <v>43709</v>
          </cell>
          <cell r="E1593">
            <v>-1421</v>
          </cell>
          <cell r="H1593" t="str">
            <v>Gastos Laboratorio</v>
          </cell>
        </row>
        <row r="1594">
          <cell r="C1594">
            <v>43770</v>
          </cell>
          <cell r="E1594">
            <v>-3403.8</v>
          </cell>
          <cell r="H1594" t="str">
            <v>Gastos Laboratorio</v>
          </cell>
        </row>
        <row r="1595">
          <cell r="C1595">
            <v>43800</v>
          </cell>
          <cell r="E1595">
            <v>-2961.2200000000003</v>
          </cell>
          <cell r="H1595" t="str">
            <v>Gastos Laboratorio</v>
          </cell>
        </row>
        <row r="1596">
          <cell r="C1596">
            <v>43831</v>
          </cell>
          <cell r="E1596">
            <v>-1678.9059620596208</v>
          </cell>
          <cell r="H1596" t="str">
            <v>Gastos Laboratorio</v>
          </cell>
        </row>
        <row r="1597">
          <cell r="C1597">
            <v>43891</v>
          </cell>
          <cell r="E1597">
            <v>-261</v>
          </cell>
          <cell r="H1597" t="str">
            <v>Gastos Laboratorio</v>
          </cell>
        </row>
        <row r="1598">
          <cell r="C1598">
            <v>43952</v>
          </cell>
          <cell r="E1598">
            <v>-1037</v>
          </cell>
          <cell r="H1598" t="str">
            <v>Gastos Laboratorio</v>
          </cell>
        </row>
        <row r="1599">
          <cell r="C1599">
            <v>44075</v>
          </cell>
          <cell r="E1599">
            <v>-1590</v>
          </cell>
          <cell r="H1599" t="str">
            <v>Gastos Laboratorio</v>
          </cell>
        </row>
        <row r="1600">
          <cell r="C1600">
            <v>44136</v>
          </cell>
          <cell r="E1600">
            <v>-3723.1</v>
          </cell>
          <cell r="H1600" t="str">
            <v>Gastos Laboratorio</v>
          </cell>
        </row>
        <row r="1601">
          <cell r="C1601">
            <v>43556</v>
          </cell>
          <cell r="E1601">
            <v>-4728.0600000000004</v>
          </cell>
          <cell r="H1601" t="str">
            <v>Ap Sociales BPS, IRPF, DGI</v>
          </cell>
        </row>
        <row r="1602">
          <cell r="C1602">
            <v>43586</v>
          </cell>
          <cell r="E1602">
            <v>-7040.79</v>
          </cell>
          <cell r="H1602" t="str">
            <v>Ap Sociales BPS, IRPF, DGI</v>
          </cell>
        </row>
        <row r="1603">
          <cell r="C1603">
            <v>43617</v>
          </cell>
          <cell r="E1603">
            <v>-7354.19</v>
          </cell>
          <cell r="H1603" t="str">
            <v>Ap Sociales BPS, IRPF, DGI</v>
          </cell>
        </row>
        <row r="1604">
          <cell r="C1604">
            <v>43709</v>
          </cell>
          <cell r="E1604">
            <v>-13441.301332860001</v>
          </cell>
          <cell r="H1604" t="str">
            <v>Ap Sociales BPS, IRPF, DGI</v>
          </cell>
        </row>
        <row r="1605">
          <cell r="C1605">
            <v>43739</v>
          </cell>
          <cell r="E1605">
            <v>-6545.4939106901211</v>
          </cell>
          <cell r="H1605" t="str">
            <v>Ap Sociales BPS, IRPF, DGI</v>
          </cell>
        </row>
        <row r="1606">
          <cell r="C1606">
            <v>43770</v>
          </cell>
          <cell r="E1606">
            <v>-8777.083500226976</v>
          </cell>
          <cell r="H1606" t="str">
            <v>Ap Sociales BPS, IRPF, DGI</v>
          </cell>
        </row>
        <row r="1607">
          <cell r="C1607">
            <v>43800</v>
          </cell>
          <cell r="E1607">
            <v>-7692.7636849132168</v>
          </cell>
          <cell r="H1607" t="str">
            <v>Ap Sociales BPS, IRPF, DGI</v>
          </cell>
        </row>
        <row r="1608">
          <cell r="C1608">
            <v>43831</v>
          </cell>
          <cell r="E1608">
            <v>-2452.6216216216217</v>
          </cell>
          <cell r="H1608" t="str">
            <v>Ap Sociales BPS, IRPF, DGI</v>
          </cell>
        </row>
        <row r="1609">
          <cell r="C1609">
            <v>43862</v>
          </cell>
          <cell r="E1609">
            <v>-5195.7939011566777</v>
          </cell>
          <cell r="H1609" t="str">
            <v>Ap Sociales BPS, IRPF, DGI</v>
          </cell>
        </row>
        <row r="1610">
          <cell r="C1610">
            <v>43891</v>
          </cell>
          <cell r="E1610">
            <v>-4442.24</v>
          </cell>
          <cell r="H1610" t="str">
            <v>Ap Sociales BPS, IRPF, DGI</v>
          </cell>
        </row>
        <row r="1611">
          <cell r="C1611">
            <v>43922</v>
          </cell>
          <cell r="E1611">
            <v>-5335.3613053613053</v>
          </cell>
          <cell r="H1611" t="str">
            <v>Ap Sociales BPS, IRPF, DGI</v>
          </cell>
        </row>
        <row r="1612">
          <cell r="C1612">
            <v>43952</v>
          </cell>
          <cell r="E1612">
            <v>-5811.1688311688313</v>
          </cell>
          <cell r="H1612" t="str">
            <v>Ap Sociales BPS, IRPF, DGI</v>
          </cell>
        </row>
        <row r="1613">
          <cell r="C1613">
            <v>43983</v>
          </cell>
          <cell r="E1613">
            <v>-5161.805054151625</v>
          </cell>
          <cell r="H1613" t="str">
            <v>Ap Sociales BPS, IRPF, DGI</v>
          </cell>
        </row>
        <row r="1614">
          <cell r="C1614">
            <v>44013</v>
          </cell>
          <cell r="E1614">
            <v>-4784.6757647578952</v>
          </cell>
          <cell r="H1614" t="str">
            <v>Ap Sociales BPS, IRPF, DGI</v>
          </cell>
        </row>
        <row r="1615">
          <cell r="C1615">
            <v>44044</v>
          </cell>
          <cell r="E1615">
            <v>-5526.7310333333335</v>
          </cell>
          <cell r="H1615" t="str">
            <v>Ap Sociales BPS, IRPF, DGI</v>
          </cell>
        </row>
        <row r="1616">
          <cell r="C1616">
            <v>44075</v>
          </cell>
          <cell r="E1616">
            <v>-5424.7279425222223</v>
          </cell>
          <cell r="H1616" t="str">
            <v>Ap Sociales BPS, IRPF, DGI</v>
          </cell>
        </row>
        <row r="1617">
          <cell r="C1617">
            <v>44105</v>
          </cell>
          <cell r="E1617">
            <v>-6318.833017077799</v>
          </cell>
          <cell r="H1617" t="str">
            <v>Ap Sociales BPS, IRPF, DGI</v>
          </cell>
        </row>
        <row r="1618">
          <cell r="C1618">
            <v>44136</v>
          </cell>
          <cell r="E1618">
            <v>-5795.626477541372</v>
          </cell>
          <cell r="H1618" t="str">
            <v>Ap Sociales BPS, IRPF, DGI</v>
          </cell>
        </row>
        <row r="1619">
          <cell r="C1619">
            <v>42736</v>
          </cell>
          <cell r="E1619">
            <v>-400</v>
          </cell>
          <cell r="H1619" t="str">
            <v>Sueldos &amp; Jornales</v>
          </cell>
        </row>
        <row r="1620">
          <cell r="C1620">
            <v>42767</v>
          </cell>
          <cell r="E1620">
            <v>-504.63</v>
          </cell>
          <cell r="H1620" t="str">
            <v>Sueldos &amp; Jornales</v>
          </cell>
        </row>
        <row r="1621">
          <cell r="C1621">
            <v>42795</v>
          </cell>
          <cell r="E1621">
            <v>-700</v>
          </cell>
          <cell r="H1621" t="str">
            <v>Sueldos &amp; Jornales</v>
          </cell>
        </row>
        <row r="1622">
          <cell r="C1622">
            <v>42826</v>
          </cell>
          <cell r="E1622">
            <v>-200</v>
          </cell>
          <cell r="H1622" t="str">
            <v>Sueldos &amp; Jornales</v>
          </cell>
        </row>
        <row r="1623">
          <cell r="C1623">
            <v>42856</v>
          </cell>
          <cell r="E1623">
            <v>-500</v>
          </cell>
          <cell r="H1623" t="str">
            <v>Sueldos &amp; Jornales</v>
          </cell>
        </row>
        <row r="1624">
          <cell r="C1624">
            <v>42887</v>
          </cell>
          <cell r="E1624">
            <v>-217</v>
          </cell>
          <cell r="H1624" t="str">
            <v>Sueldos &amp; Jornales</v>
          </cell>
        </row>
        <row r="1625">
          <cell r="C1625">
            <v>42948</v>
          </cell>
          <cell r="E1625">
            <v>-519</v>
          </cell>
          <cell r="H1625" t="str">
            <v>Sueldos &amp; Jornales</v>
          </cell>
        </row>
        <row r="1626">
          <cell r="C1626">
            <v>42979</v>
          </cell>
          <cell r="E1626">
            <v>-750</v>
          </cell>
          <cell r="H1626" t="str">
            <v>Sueldos &amp; Jornales</v>
          </cell>
        </row>
        <row r="1627">
          <cell r="C1627">
            <v>43009</v>
          </cell>
          <cell r="E1627">
            <v>-650</v>
          </cell>
          <cell r="H1627" t="str">
            <v>Sueldos &amp; Jornales</v>
          </cell>
        </row>
        <row r="1628">
          <cell r="C1628">
            <v>43040</v>
          </cell>
          <cell r="E1628">
            <v>-900</v>
          </cell>
          <cell r="H1628" t="str">
            <v>Sueldos &amp; Jornales</v>
          </cell>
        </row>
        <row r="1629">
          <cell r="C1629">
            <v>43070</v>
          </cell>
          <cell r="E1629">
            <v>-924</v>
          </cell>
          <cell r="H1629" t="str">
            <v>Sueldos &amp; Jornales</v>
          </cell>
        </row>
        <row r="1630">
          <cell r="C1630">
            <v>43101</v>
          </cell>
          <cell r="E1630">
            <v>-700</v>
          </cell>
          <cell r="H1630" t="str">
            <v>Sueldos &amp; Jornales</v>
          </cell>
        </row>
        <row r="1631">
          <cell r="C1631">
            <v>43132</v>
          </cell>
          <cell r="E1631">
            <v>-1002</v>
          </cell>
          <cell r="H1631" t="str">
            <v>Sueldos &amp; Jornales</v>
          </cell>
        </row>
        <row r="1632">
          <cell r="C1632">
            <v>43160</v>
          </cell>
          <cell r="E1632">
            <v>-1005</v>
          </cell>
          <cell r="H1632" t="str">
            <v>Sueldos &amp; Jornales</v>
          </cell>
        </row>
        <row r="1633">
          <cell r="C1633">
            <v>43191</v>
          </cell>
          <cell r="E1633">
            <v>-1328</v>
          </cell>
          <cell r="H1633" t="str">
            <v>Sueldos &amp; Jornales</v>
          </cell>
        </row>
        <row r="1634">
          <cell r="C1634">
            <v>43221</v>
          </cell>
          <cell r="E1634">
            <v>-1056</v>
          </cell>
          <cell r="H1634" t="str">
            <v>Sueldos &amp; Jornales</v>
          </cell>
        </row>
        <row r="1635">
          <cell r="C1635">
            <v>43252</v>
          </cell>
          <cell r="E1635">
            <v>-1656</v>
          </cell>
          <cell r="H1635" t="str">
            <v>Sueldos &amp; Jornales</v>
          </cell>
        </row>
        <row r="1636">
          <cell r="C1636">
            <v>43282</v>
          </cell>
          <cell r="E1636">
            <v>-1074</v>
          </cell>
          <cell r="H1636" t="str">
            <v>Sueldos &amp; Jornales</v>
          </cell>
        </row>
        <row r="1637">
          <cell r="C1637">
            <v>43313</v>
          </cell>
          <cell r="E1637">
            <v>-1094</v>
          </cell>
          <cell r="H1637" t="str">
            <v>Sueldos &amp; Jornales</v>
          </cell>
        </row>
        <row r="1638">
          <cell r="C1638">
            <v>43344</v>
          </cell>
          <cell r="E1638">
            <v>-1618</v>
          </cell>
          <cell r="H1638" t="str">
            <v>Sueldos &amp; Jornales</v>
          </cell>
        </row>
        <row r="1639">
          <cell r="C1639">
            <v>43374</v>
          </cell>
          <cell r="E1639">
            <v>-966</v>
          </cell>
          <cell r="H1639" t="str">
            <v>Sueldos &amp; Jornales</v>
          </cell>
        </row>
        <row r="1640">
          <cell r="C1640">
            <v>43405</v>
          </cell>
          <cell r="E1640">
            <v>-1084</v>
          </cell>
          <cell r="H1640" t="str">
            <v>Sueldos &amp; Jornales</v>
          </cell>
        </row>
        <row r="1641">
          <cell r="C1641">
            <v>43435</v>
          </cell>
          <cell r="E1641">
            <v>-1679</v>
          </cell>
          <cell r="H1641" t="str">
            <v>Sueldos &amp; Jornales</v>
          </cell>
        </row>
        <row r="1642">
          <cell r="C1642">
            <v>43466</v>
          </cell>
          <cell r="E1642">
            <v>-1062</v>
          </cell>
          <cell r="H1642" t="str">
            <v>Sueldos &amp; Jornales</v>
          </cell>
        </row>
        <row r="1643">
          <cell r="C1643">
            <v>43497</v>
          </cell>
          <cell r="E1643">
            <v>-1569</v>
          </cell>
          <cell r="H1643" t="str">
            <v>Sueldos &amp; Jornales</v>
          </cell>
        </row>
        <row r="1644">
          <cell r="C1644">
            <v>43525</v>
          </cell>
          <cell r="E1644">
            <v>-620</v>
          </cell>
          <cell r="H1644" t="str">
            <v>Sueldos &amp; Jornales</v>
          </cell>
        </row>
        <row r="1645">
          <cell r="C1645">
            <v>43556</v>
          </cell>
          <cell r="E1645">
            <v>-1417.53</v>
          </cell>
          <cell r="H1645" t="str">
            <v>Sueldos &amp; Jornales</v>
          </cell>
        </row>
        <row r="1646">
          <cell r="C1646">
            <v>43586</v>
          </cell>
          <cell r="E1646">
            <v>-891.24</v>
          </cell>
          <cell r="H1646" t="str">
            <v>Sueldos &amp; Jornales</v>
          </cell>
        </row>
        <row r="1647">
          <cell r="C1647">
            <v>43617</v>
          </cell>
          <cell r="E1647">
            <v>-2008.58</v>
          </cell>
          <cell r="H1647" t="str">
            <v>Sueldos &amp; Jornales</v>
          </cell>
        </row>
        <row r="1648">
          <cell r="C1648">
            <v>43647</v>
          </cell>
          <cell r="E1648">
            <v>-1030</v>
          </cell>
          <cell r="H1648" t="str">
            <v>Sueldos &amp; Jornales</v>
          </cell>
        </row>
        <row r="1649">
          <cell r="C1649">
            <v>43678</v>
          </cell>
          <cell r="E1649">
            <v>-359</v>
          </cell>
          <cell r="H1649" t="str">
            <v>Sueldos &amp; Jornales</v>
          </cell>
        </row>
        <row r="1650">
          <cell r="C1650">
            <v>43709</v>
          </cell>
          <cell r="E1650">
            <v>-2078.9294266843954</v>
          </cell>
          <cell r="H1650" t="str">
            <v>Sueldos &amp; Jornales</v>
          </cell>
        </row>
        <row r="1651">
          <cell r="C1651">
            <v>43739</v>
          </cell>
          <cell r="E1651">
            <v>-409</v>
          </cell>
          <cell r="H1651" t="str">
            <v>Sueldos &amp; Jornales</v>
          </cell>
        </row>
        <row r="1652">
          <cell r="C1652">
            <v>43770</v>
          </cell>
          <cell r="E1652">
            <v>-1098.044861010975</v>
          </cell>
          <cell r="H1652" t="str">
            <v>Sueldos &amp; Jornales</v>
          </cell>
        </row>
        <row r="1653">
          <cell r="C1653">
            <v>43800</v>
          </cell>
          <cell r="E1653">
            <v>-1682.1255006675567</v>
          </cell>
          <cell r="H1653" t="str">
            <v>Sueldos &amp; Jornales</v>
          </cell>
        </row>
        <row r="1654">
          <cell r="C1654">
            <v>43831</v>
          </cell>
          <cell r="E1654">
            <v>-1352</v>
          </cell>
          <cell r="H1654" t="str">
            <v>Sueldos &amp; Jornales</v>
          </cell>
        </row>
        <row r="1655">
          <cell r="C1655">
            <v>43862</v>
          </cell>
          <cell r="E1655">
            <v>-996.88425302826386</v>
          </cell>
          <cell r="H1655" t="str">
            <v>Sueldos &amp; Jornales</v>
          </cell>
        </row>
        <row r="1656">
          <cell r="C1656">
            <v>43891</v>
          </cell>
          <cell r="E1656">
            <v>-1095.1643835616437</v>
          </cell>
          <cell r="H1656" t="str">
            <v>Sueldos &amp; Jornales</v>
          </cell>
        </row>
        <row r="1657">
          <cell r="C1657">
            <v>43922</v>
          </cell>
          <cell r="E1657">
            <v>-981</v>
          </cell>
          <cell r="H1657" t="str">
            <v>Sueldos &amp; Jornales</v>
          </cell>
        </row>
        <row r="1658">
          <cell r="C1658">
            <v>43952</v>
          </cell>
          <cell r="E1658">
            <v>-1116.090909090909</v>
          </cell>
          <cell r="H1658" t="str">
            <v>Sueldos &amp; Jornales</v>
          </cell>
        </row>
        <row r="1659">
          <cell r="C1659">
            <v>43983</v>
          </cell>
          <cell r="E1659">
            <v>-1476.4681665868836</v>
          </cell>
          <cell r="H1659" t="str">
            <v>Sueldos &amp; Jornales</v>
          </cell>
        </row>
        <row r="1660">
          <cell r="C1660">
            <v>44013</v>
          </cell>
          <cell r="E1660">
            <v>-1139.5910186064154</v>
          </cell>
          <cell r="H1660" t="str">
            <v>Sueldos &amp; Jornales</v>
          </cell>
        </row>
        <row r="1661">
          <cell r="C1661">
            <v>44044</v>
          </cell>
          <cell r="E1661">
            <v>-1081.5325443786983</v>
          </cell>
          <cell r="H1661" t="str">
            <v>Sueldos &amp; Jornales</v>
          </cell>
        </row>
        <row r="1662">
          <cell r="C1662">
            <v>44075</v>
          </cell>
          <cell r="E1662">
            <v>-1095.6455938697318</v>
          </cell>
          <cell r="H1662" t="str">
            <v>Sueldos &amp; Jornales</v>
          </cell>
        </row>
        <row r="1663">
          <cell r="C1663">
            <v>44105</v>
          </cell>
          <cell r="E1663">
            <v>-573.05785859911418</v>
          </cell>
          <cell r="H1663" t="str">
            <v>Sueldos &amp; Jornales</v>
          </cell>
        </row>
        <row r="1664">
          <cell r="C1664">
            <v>44136</v>
          </cell>
          <cell r="E1664">
            <v>-1326.0945626477542</v>
          </cell>
          <cell r="H1664" t="str">
            <v>Sueldos &amp; Jornales</v>
          </cell>
        </row>
        <row r="1665">
          <cell r="C1665">
            <v>42736</v>
          </cell>
          <cell r="E1665">
            <v>-320</v>
          </cell>
          <cell r="H1665" t="str">
            <v>Sueldos &amp; Jornales</v>
          </cell>
        </row>
        <row r="1666">
          <cell r="C1666">
            <v>42767</v>
          </cell>
          <cell r="E1666">
            <v>-2420</v>
          </cell>
          <cell r="H1666" t="str">
            <v>Sueldos &amp; Jornales</v>
          </cell>
        </row>
        <row r="1667">
          <cell r="C1667">
            <v>42795</v>
          </cell>
          <cell r="E1667">
            <v>-2320</v>
          </cell>
          <cell r="H1667" t="str">
            <v>Sueldos &amp; Jornales</v>
          </cell>
        </row>
        <row r="1668">
          <cell r="C1668">
            <v>42826</v>
          </cell>
          <cell r="E1668">
            <v>-1900</v>
          </cell>
          <cell r="H1668" t="str">
            <v>Sueldos &amp; Jornales</v>
          </cell>
        </row>
        <row r="1669">
          <cell r="C1669">
            <v>42856</v>
          </cell>
          <cell r="E1669">
            <v>-2320</v>
          </cell>
          <cell r="H1669" t="str">
            <v>Sueldos &amp; Jornales</v>
          </cell>
        </row>
        <row r="1670">
          <cell r="C1670">
            <v>42887</v>
          </cell>
          <cell r="E1670">
            <v>-2320</v>
          </cell>
          <cell r="H1670" t="str">
            <v>Sueldos &amp; Jornales</v>
          </cell>
        </row>
        <row r="1671">
          <cell r="C1671">
            <v>42917</v>
          </cell>
          <cell r="E1671">
            <v>-2320</v>
          </cell>
          <cell r="H1671" t="str">
            <v>Sueldos &amp; Jornales</v>
          </cell>
        </row>
        <row r="1672">
          <cell r="C1672">
            <v>42948</v>
          </cell>
          <cell r="E1672">
            <v>-2320</v>
          </cell>
          <cell r="H1672" t="str">
            <v>Sueldos &amp; Jornales</v>
          </cell>
        </row>
        <row r="1673">
          <cell r="C1673">
            <v>42979</v>
          </cell>
          <cell r="E1673">
            <v>-2320</v>
          </cell>
          <cell r="H1673" t="str">
            <v>Sueldos &amp; Jornales</v>
          </cell>
        </row>
        <row r="1674">
          <cell r="C1674">
            <v>43009</v>
          </cell>
          <cell r="E1674">
            <v>-2320</v>
          </cell>
          <cell r="H1674" t="str">
            <v>Sueldos &amp; Jornales</v>
          </cell>
        </row>
        <row r="1675">
          <cell r="C1675">
            <v>43040</v>
          </cell>
          <cell r="E1675">
            <v>-3500</v>
          </cell>
          <cell r="H1675" t="str">
            <v>Sueldos &amp; Jornales</v>
          </cell>
        </row>
        <row r="1676">
          <cell r="C1676">
            <v>43070</v>
          </cell>
          <cell r="E1676">
            <v>-3497</v>
          </cell>
          <cell r="H1676" t="str">
            <v>Sueldos &amp; Jornales</v>
          </cell>
        </row>
        <row r="1677">
          <cell r="C1677">
            <v>43101</v>
          </cell>
          <cell r="E1677">
            <v>-5569</v>
          </cell>
          <cell r="H1677" t="str">
            <v>Sueldos &amp; Jornales</v>
          </cell>
        </row>
        <row r="1678">
          <cell r="C1678">
            <v>43132</v>
          </cell>
          <cell r="E1678">
            <v>-2025</v>
          </cell>
          <cell r="H1678" t="str">
            <v>Sueldos &amp; Jornales</v>
          </cell>
        </row>
        <row r="1679">
          <cell r="C1679">
            <v>43160</v>
          </cell>
          <cell r="E1679">
            <v>-3400</v>
          </cell>
          <cell r="H1679" t="str">
            <v>Sueldos &amp; Jornales</v>
          </cell>
        </row>
        <row r="1680">
          <cell r="C1680">
            <v>43191</v>
          </cell>
          <cell r="E1680">
            <v>-4200</v>
          </cell>
          <cell r="H1680" t="str">
            <v>Sueldos &amp; Jornales</v>
          </cell>
        </row>
        <row r="1681">
          <cell r="C1681">
            <v>43221</v>
          </cell>
          <cell r="E1681">
            <v>-4000</v>
          </cell>
          <cell r="H1681" t="str">
            <v>Sueldos &amp; Jornales</v>
          </cell>
        </row>
        <row r="1682">
          <cell r="C1682">
            <v>43252</v>
          </cell>
          <cell r="E1682">
            <v>-6546</v>
          </cell>
          <cell r="H1682" t="str">
            <v>Sueldos &amp; Jornales</v>
          </cell>
        </row>
        <row r="1683">
          <cell r="C1683">
            <v>43282</v>
          </cell>
          <cell r="E1683">
            <v>-4004</v>
          </cell>
          <cell r="H1683" t="str">
            <v>Sueldos &amp; Jornales</v>
          </cell>
        </row>
        <row r="1684">
          <cell r="C1684">
            <v>43313</v>
          </cell>
          <cell r="E1684">
            <v>-4500</v>
          </cell>
          <cell r="H1684" t="str">
            <v>Sueldos &amp; Jornales</v>
          </cell>
        </row>
        <row r="1685">
          <cell r="C1685">
            <v>43344</v>
          </cell>
          <cell r="E1685">
            <v>-5874</v>
          </cell>
          <cell r="H1685" t="str">
            <v>Sueldos &amp; Jornales</v>
          </cell>
        </row>
        <row r="1686">
          <cell r="C1686">
            <v>43374</v>
          </cell>
          <cell r="E1686">
            <v>-4136</v>
          </cell>
          <cell r="H1686" t="str">
            <v>Sueldos &amp; Jornales</v>
          </cell>
        </row>
        <row r="1687">
          <cell r="C1687">
            <v>43405</v>
          </cell>
          <cell r="E1687">
            <v>-4524</v>
          </cell>
          <cell r="H1687" t="str">
            <v>Sueldos &amp; Jornales</v>
          </cell>
        </row>
        <row r="1688">
          <cell r="C1688">
            <v>43435</v>
          </cell>
          <cell r="E1688">
            <v>-7533</v>
          </cell>
          <cell r="H1688" t="str">
            <v>Sueldos &amp; Jornales</v>
          </cell>
        </row>
        <row r="1689">
          <cell r="C1689">
            <v>43466</v>
          </cell>
          <cell r="E1689">
            <v>-10271</v>
          </cell>
          <cell r="H1689" t="str">
            <v>Sueldos &amp; Jornales</v>
          </cell>
        </row>
        <row r="1690">
          <cell r="C1690">
            <v>43497</v>
          </cell>
          <cell r="E1690">
            <v>-3440</v>
          </cell>
          <cell r="H1690" t="str">
            <v>Sueldos &amp; Jornales</v>
          </cell>
        </row>
        <row r="1691">
          <cell r="C1691">
            <v>43525</v>
          </cell>
          <cell r="E1691">
            <v>-4500</v>
          </cell>
          <cell r="H1691" t="str">
            <v>Sueldos &amp; Jornales</v>
          </cell>
        </row>
        <row r="1692">
          <cell r="C1692">
            <v>43556</v>
          </cell>
          <cell r="E1692">
            <v>-7382</v>
          </cell>
          <cell r="H1692" t="str">
            <v>Sueldos &amp; Jornales</v>
          </cell>
        </row>
        <row r="1693">
          <cell r="C1693">
            <v>43586</v>
          </cell>
          <cell r="E1693">
            <v>-9626</v>
          </cell>
          <cell r="H1693" t="str">
            <v>Sueldos &amp; Jornales</v>
          </cell>
        </row>
        <row r="1694">
          <cell r="C1694">
            <v>43617</v>
          </cell>
          <cell r="E1694">
            <v>-11387</v>
          </cell>
          <cell r="H1694" t="str">
            <v>Sueldos &amp; Jornales</v>
          </cell>
        </row>
        <row r="1695">
          <cell r="C1695">
            <v>43647</v>
          </cell>
          <cell r="E1695">
            <v>-13925</v>
          </cell>
          <cell r="H1695" t="str">
            <v>Sueldos &amp; Jornales</v>
          </cell>
        </row>
        <row r="1696">
          <cell r="C1696">
            <v>43709</v>
          </cell>
          <cell r="E1696">
            <v>-6999</v>
          </cell>
          <cell r="H1696" t="str">
            <v>Sueldos &amp; Jornales</v>
          </cell>
        </row>
        <row r="1697">
          <cell r="C1697">
            <v>43739</v>
          </cell>
          <cell r="E1697">
            <v>-6998</v>
          </cell>
          <cell r="H1697" t="str">
            <v>Sueldos &amp; Jornales</v>
          </cell>
        </row>
        <row r="1698">
          <cell r="C1698">
            <v>43770</v>
          </cell>
          <cell r="E1698">
            <v>-10725</v>
          </cell>
          <cell r="H1698" t="str">
            <v>Sueldos &amp; Jornales</v>
          </cell>
        </row>
        <row r="1699">
          <cell r="C1699">
            <v>43800</v>
          </cell>
          <cell r="E1699">
            <v>-7773</v>
          </cell>
          <cell r="H1699" t="str">
            <v>Sueldos &amp; Jornales</v>
          </cell>
        </row>
        <row r="1700">
          <cell r="C1700">
            <v>43862</v>
          </cell>
          <cell r="E1700">
            <v>-1661</v>
          </cell>
          <cell r="H1700" t="str">
            <v>Sueldos &amp; Jornales</v>
          </cell>
        </row>
        <row r="1701">
          <cell r="C1701">
            <v>43891</v>
          </cell>
          <cell r="E1701">
            <v>-1987</v>
          </cell>
          <cell r="H1701" t="str">
            <v>Sueldos &amp; Jornales</v>
          </cell>
        </row>
        <row r="1702">
          <cell r="C1702">
            <v>43922</v>
          </cell>
          <cell r="E1702">
            <v>-1960</v>
          </cell>
          <cell r="H1702" t="str">
            <v>Sueldos &amp; Jornales</v>
          </cell>
        </row>
        <row r="1703">
          <cell r="C1703">
            <v>43952</v>
          </cell>
          <cell r="E1703">
            <v>-1965</v>
          </cell>
          <cell r="H1703" t="str">
            <v>Sueldos &amp; Jornales</v>
          </cell>
        </row>
        <row r="1704">
          <cell r="C1704">
            <v>43983</v>
          </cell>
          <cell r="E1704">
            <v>-2939</v>
          </cell>
          <cell r="H1704" t="str">
            <v>Sueldos &amp; Jornales</v>
          </cell>
        </row>
        <row r="1705">
          <cell r="C1705">
            <v>44013</v>
          </cell>
          <cell r="E1705">
            <v>-1947</v>
          </cell>
          <cell r="H1705" t="str">
            <v>Sueldos &amp; Jornales</v>
          </cell>
        </row>
        <row r="1706">
          <cell r="C1706">
            <v>44044</v>
          </cell>
          <cell r="E1706">
            <v>-1964</v>
          </cell>
          <cell r="H1706" t="str">
            <v>Sueldos &amp; Jornales</v>
          </cell>
        </row>
        <row r="1707">
          <cell r="C1707">
            <v>44075</v>
          </cell>
          <cell r="E1707">
            <v>-1963</v>
          </cell>
          <cell r="H1707" t="str">
            <v>Sueldos &amp; Jornales</v>
          </cell>
        </row>
        <row r="1708">
          <cell r="C1708">
            <v>44105</v>
          </cell>
          <cell r="E1708">
            <v>-1964</v>
          </cell>
          <cell r="H1708" t="str">
            <v>Sueldos &amp; Jornales</v>
          </cell>
        </row>
        <row r="1709">
          <cell r="C1709">
            <v>44136</v>
          </cell>
          <cell r="E1709">
            <v>-1960</v>
          </cell>
          <cell r="H1709" t="str">
            <v>Sueldos &amp; Jornales</v>
          </cell>
        </row>
        <row r="1710">
          <cell r="C1710">
            <v>43709</v>
          </cell>
          <cell r="E1710">
            <v>-1202</v>
          </cell>
          <cell r="H1710" t="str">
            <v>Sueldos &amp; Jornales</v>
          </cell>
        </row>
        <row r="1711">
          <cell r="C1711">
            <v>43739</v>
          </cell>
          <cell r="E1711">
            <v>-1199</v>
          </cell>
          <cell r="H1711" t="str">
            <v>Sueldos &amp; Jornales</v>
          </cell>
        </row>
        <row r="1712">
          <cell r="C1712">
            <v>43770</v>
          </cell>
          <cell r="E1712">
            <v>-1196</v>
          </cell>
          <cell r="H1712" t="str">
            <v>Sueldos &amp; Jornales</v>
          </cell>
        </row>
        <row r="1713">
          <cell r="C1713">
            <v>43800</v>
          </cell>
          <cell r="E1713">
            <v>-1738</v>
          </cell>
          <cell r="H1713" t="str">
            <v>Sueldos &amp; Jornales</v>
          </cell>
        </row>
        <row r="1714">
          <cell r="C1714">
            <v>43831</v>
          </cell>
          <cell r="E1714">
            <v>-1259</v>
          </cell>
          <cell r="H1714" t="str">
            <v>Sueldos &amp; Jornales</v>
          </cell>
        </row>
        <row r="1715">
          <cell r="C1715">
            <v>43862</v>
          </cell>
          <cell r="E1715">
            <v>-1301</v>
          </cell>
          <cell r="H1715" t="str">
            <v>Sueldos &amp; Jornales</v>
          </cell>
        </row>
        <row r="1716">
          <cell r="C1716">
            <v>43891</v>
          </cell>
          <cell r="E1716">
            <v>-1296</v>
          </cell>
          <cell r="H1716" t="str">
            <v>Sueldos &amp; Jornales</v>
          </cell>
        </row>
        <row r="1717">
          <cell r="C1717">
            <v>43922</v>
          </cell>
          <cell r="E1717">
            <v>-1308</v>
          </cell>
          <cell r="H1717" t="str">
            <v>Sueldos &amp; Jornales</v>
          </cell>
        </row>
        <row r="1718">
          <cell r="C1718">
            <v>43952</v>
          </cell>
          <cell r="E1718">
            <v>-1255</v>
          </cell>
          <cell r="H1718" t="str">
            <v>Sueldos &amp; Jornales</v>
          </cell>
        </row>
        <row r="1719">
          <cell r="C1719">
            <v>43983</v>
          </cell>
          <cell r="E1719">
            <v>-1970</v>
          </cell>
          <cell r="H1719" t="str">
            <v>Sueldos &amp; Jornales</v>
          </cell>
        </row>
        <row r="1720">
          <cell r="C1720">
            <v>44013</v>
          </cell>
          <cell r="E1720">
            <v>-1229</v>
          </cell>
          <cell r="H1720" t="str">
            <v>Sueldos &amp; Jornales</v>
          </cell>
        </row>
        <row r="1721">
          <cell r="C1721">
            <v>44044</v>
          </cell>
          <cell r="E1721">
            <v>-1254</v>
          </cell>
          <cell r="H1721" t="str">
            <v>Sueldos &amp; Jornales</v>
          </cell>
        </row>
        <row r="1722">
          <cell r="C1722">
            <v>44075</v>
          </cell>
          <cell r="E1722">
            <v>-1253</v>
          </cell>
          <cell r="H1722" t="str">
            <v>Sueldos &amp; Jornales</v>
          </cell>
        </row>
        <row r="1723">
          <cell r="C1723">
            <v>44105</v>
          </cell>
          <cell r="E1723">
            <v>-1255</v>
          </cell>
          <cell r="H1723" t="str">
            <v>Sueldos &amp; Jornales</v>
          </cell>
        </row>
        <row r="1724">
          <cell r="C1724">
            <v>44136</v>
          </cell>
          <cell r="E1724">
            <v>-1900</v>
          </cell>
          <cell r="H1724" t="str">
            <v>Sueldos &amp; Jornales</v>
          </cell>
        </row>
        <row r="1725">
          <cell r="C1725">
            <v>43800</v>
          </cell>
          <cell r="E1725">
            <v>-899</v>
          </cell>
          <cell r="H1725" t="str">
            <v>Sueldos &amp; Jornales</v>
          </cell>
        </row>
        <row r="1726">
          <cell r="C1726">
            <v>43831</v>
          </cell>
          <cell r="E1726">
            <v>-926</v>
          </cell>
          <cell r="H1726" t="str">
            <v>Sueldos &amp; Jornales</v>
          </cell>
        </row>
        <row r="1727">
          <cell r="C1727">
            <v>43862</v>
          </cell>
          <cell r="E1727">
            <v>-919</v>
          </cell>
          <cell r="H1727" t="str">
            <v>Sueldos &amp; Jornales</v>
          </cell>
        </row>
        <row r="1728">
          <cell r="C1728">
            <v>43891</v>
          </cell>
          <cell r="E1728">
            <v>-948</v>
          </cell>
          <cell r="H1728" t="str">
            <v>Sueldos &amp; Jornales</v>
          </cell>
        </row>
        <row r="1729">
          <cell r="C1729">
            <v>43922</v>
          </cell>
          <cell r="E1729">
            <v>-935</v>
          </cell>
          <cell r="H1729" t="str">
            <v>Sueldos &amp; Jornales</v>
          </cell>
        </row>
        <row r="1730">
          <cell r="C1730">
            <v>43952</v>
          </cell>
          <cell r="E1730">
            <v>-867</v>
          </cell>
          <cell r="H1730" t="str">
            <v>Sueldos &amp; Jornales</v>
          </cell>
        </row>
        <row r="1731">
          <cell r="C1731">
            <v>43983</v>
          </cell>
          <cell r="E1731">
            <v>-903</v>
          </cell>
          <cell r="H1731" t="str">
            <v>Sueldos &amp; Jornales</v>
          </cell>
        </row>
        <row r="1732">
          <cell r="C1732">
            <v>44013</v>
          </cell>
          <cell r="E1732">
            <v>-832.62884230992836</v>
          </cell>
          <cell r="H1732" t="str">
            <v>Sueldos &amp; Jornales</v>
          </cell>
        </row>
        <row r="1733">
          <cell r="C1733">
            <v>44044</v>
          </cell>
          <cell r="E1733">
            <v>-1006</v>
          </cell>
          <cell r="H1733" t="str">
            <v>Sueldos &amp; Jornales</v>
          </cell>
        </row>
        <row r="1734">
          <cell r="C1734">
            <v>44075</v>
          </cell>
          <cell r="E1734">
            <v>-798</v>
          </cell>
          <cell r="H1734" t="str">
            <v>Sueldos &amp; Jornales</v>
          </cell>
        </row>
        <row r="1735">
          <cell r="C1735">
            <v>44105</v>
          </cell>
          <cell r="E1735">
            <v>-870</v>
          </cell>
          <cell r="H1735" t="str">
            <v>Sueldos &amp; Jornales</v>
          </cell>
        </row>
        <row r="1736">
          <cell r="C1736">
            <v>44136</v>
          </cell>
          <cell r="E1736">
            <v>-649</v>
          </cell>
          <cell r="H1736" t="str">
            <v>Sueldos &amp; Jornales</v>
          </cell>
        </row>
        <row r="1737">
          <cell r="C1737">
            <v>43497</v>
          </cell>
          <cell r="E1737">
            <v>-48</v>
          </cell>
          <cell r="H1737" t="str">
            <v>Mantenimiento &amp; Limpieza</v>
          </cell>
        </row>
        <row r="1738">
          <cell r="C1738">
            <v>43525</v>
          </cell>
          <cell r="E1738">
            <v>-47.48</v>
          </cell>
          <cell r="H1738" t="str">
            <v>Mantenimiento &amp; Limpieza</v>
          </cell>
        </row>
        <row r="1739">
          <cell r="C1739">
            <v>43556</v>
          </cell>
          <cell r="E1739">
            <v>-26.36</v>
          </cell>
          <cell r="H1739" t="str">
            <v>Mantenimiento &amp; Limpieza</v>
          </cell>
        </row>
        <row r="1740">
          <cell r="C1740">
            <v>43586</v>
          </cell>
          <cell r="E1740">
            <v>-79.459999999999994</v>
          </cell>
          <cell r="H1740" t="str">
            <v>Mantenimiento &amp; Limpieza</v>
          </cell>
        </row>
        <row r="1741">
          <cell r="C1741">
            <v>43617</v>
          </cell>
          <cell r="E1741">
            <v>-35.39</v>
          </cell>
          <cell r="H1741" t="str">
            <v>Mantenimiento &amp; Limpieza</v>
          </cell>
        </row>
        <row r="1742">
          <cell r="C1742">
            <v>43647</v>
          </cell>
          <cell r="E1742">
            <v>-43.06</v>
          </cell>
          <cell r="H1742" t="str">
            <v>Mantenimiento &amp; Limpieza</v>
          </cell>
        </row>
        <row r="1743">
          <cell r="C1743">
            <v>43709</v>
          </cell>
          <cell r="E1743">
            <v>-34.406826314340769</v>
          </cell>
          <cell r="H1743" t="str">
            <v>Mantenimiento &amp; Limpieza</v>
          </cell>
        </row>
        <row r="1744">
          <cell r="C1744">
            <v>43739</v>
          </cell>
          <cell r="E1744">
            <v>-989.63105511566346</v>
          </cell>
          <cell r="H1744" t="str">
            <v>Mantenimiento &amp; Limpieza</v>
          </cell>
        </row>
        <row r="1745">
          <cell r="C1745">
            <v>43770</v>
          </cell>
          <cell r="E1745">
            <v>-101.71276457646317</v>
          </cell>
          <cell r="H1745" t="str">
            <v>Mantenimiento &amp; Limpieza</v>
          </cell>
        </row>
        <row r="1746">
          <cell r="C1746">
            <v>43800</v>
          </cell>
          <cell r="E1746">
            <v>-133.24432576769024</v>
          </cell>
          <cell r="H1746" t="str">
            <v>Mantenimiento &amp; Limpieza</v>
          </cell>
        </row>
        <row r="1747">
          <cell r="C1747">
            <v>43831</v>
          </cell>
          <cell r="E1747">
            <v>-143.37663185594752</v>
          </cell>
          <cell r="H1747" t="str">
            <v>Mantenimiento &amp; Limpieza</v>
          </cell>
        </row>
        <row r="1748">
          <cell r="C1748">
            <v>43862</v>
          </cell>
          <cell r="E1748">
            <v>-255.30453235628733</v>
          </cell>
          <cell r="H1748" t="str">
            <v>Mantenimiento &amp; Limpieza</v>
          </cell>
        </row>
        <row r="1749">
          <cell r="C1749">
            <v>43891</v>
          </cell>
          <cell r="E1749">
            <v>-92.084800152314116</v>
          </cell>
          <cell r="H1749" t="str">
            <v>Mantenimiento &amp; Limpieza</v>
          </cell>
        </row>
        <row r="1750">
          <cell r="C1750">
            <v>43922</v>
          </cell>
          <cell r="E1750">
            <v>-305.08864447764972</v>
          </cell>
          <cell r="H1750" t="str">
            <v>Mantenimiento &amp; Limpieza</v>
          </cell>
        </row>
        <row r="1751">
          <cell r="C1751">
            <v>43952</v>
          </cell>
          <cell r="E1751">
            <v>-224.91872923846196</v>
          </cell>
          <cell r="H1751" t="str">
            <v>Mantenimiento &amp; Limpieza</v>
          </cell>
        </row>
        <row r="1752">
          <cell r="C1752">
            <v>44013</v>
          </cell>
          <cell r="E1752">
            <v>-56.193853608423424</v>
          </cell>
          <cell r="H1752" t="str">
            <v>Mantenimiento &amp; Limpieza</v>
          </cell>
        </row>
        <row r="1753">
          <cell r="C1753">
            <v>44044</v>
          </cell>
          <cell r="E1753">
            <v>-121.03101569072415</v>
          </cell>
          <cell r="H1753" t="str">
            <v>Mantenimiento &amp; Limpieza</v>
          </cell>
        </row>
        <row r="1754">
          <cell r="C1754">
            <v>44075</v>
          </cell>
          <cell r="E1754">
            <v>-217.36111111111111</v>
          </cell>
          <cell r="H1754" t="str">
            <v>Mantenimiento &amp; Limpieza</v>
          </cell>
        </row>
        <row r="1755">
          <cell r="C1755">
            <v>44105</v>
          </cell>
          <cell r="E1755">
            <v>-232.20579710824177</v>
          </cell>
          <cell r="H1755" t="str">
            <v>Mantenimiento &amp; Limpieza</v>
          </cell>
        </row>
        <row r="1756">
          <cell r="C1756">
            <v>44136</v>
          </cell>
          <cell r="E1756">
            <v>-54.539007092198588</v>
          </cell>
          <cell r="H1756" t="str">
            <v>Mantenimiento &amp; Limpieza</v>
          </cell>
        </row>
        <row r="1757">
          <cell r="C1757">
            <v>43709</v>
          </cell>
          <cell r="E1757">
            <v>-11784.23352</v>
          </cell>
          <cell r="H1757" t="str">
            <v>Gastos Cultivo</v>
          </cell>
        </row>
        <row r="1758">
          <cell r="C1758">
            <v>43983</v>
          </cell>
          <cell r="E1758">
            <v>-178.3591089402982</v>
          </cell>
          <cell r="H1758" t="str">
            <v>Gastos Cultivo</v>
          </cell>
        </row>
        <row r="1759">
          <cell r="C1759">
            <v>43709</v>
          </cell>
          <cell r="E1759">
            <v>-193</v>
          </cell>
          <cell r="H1759" t="str">
            <v>Sueldos &amp; Jornales</v>
          </cell>
        </row>
        <row r="1760">
          <cell r="C1760">
            <v>43739</v>
          </cell>
          <cell r="E1760">
            <v>-1272</v>
          </cell>
          <cell r="H1760" t="str">
            <v>Sueldos &amp; Jornales</v>
          </cell>
        </row>
        <row r="1761">
          <cell r="C1761">
            <v>43770</v>
          </cell>
          <cell r="E1761">
            <v>-1268</v>
          </cell>
          <cell r="H1761" t="str">
            <v>Sueldos &amp; Jornales</v>
          </cell>
        </row>
        <row r="1762">
          <cell r="C1762">
            <v>43800</v>
          </cell>
          <cell r="E1762">
            <v>-1638</v>
          </cell>
          <cell r="H1762" t="str">
            <v>Sueldos &amp; Jornales</v>
          </cell>
        </row>
        <row r="1763">
          <cell r="C1763">
            <v>43831</v>
          </cell>
          <cell r="E1763">
            <v>-1394</v>
          </cell>
          <cell r="H1763" t="str">
            <v>Sueldos &amp; Jornales</v>
          </cell>
        </row>
        <row r="1764">
          <cell r="C1764">
            <v>43862</v>
          </cell>
          <cell r="E1764">
            <v>-1298</v>
          </cell>
          <cell r="H1764" t="str">
            <v>Sueldos &amp; Jornales</v>
          </cell>
        </row>
        <row r="1765">
          <cell r="C1765">
            <v>43891</v>
          </cell>
          <cell r="E1765">
            <v>-1279</v>
          </cell>
          <cell r="H1765" t="str">
            <v>Sueldos &amp; Jornales</v>
          </cell>
        </row>
        <row r="1766">
          <cell r="C1766">
            <v>43922</v>
          </cell>
          <cell r="E1766">
            <v>-1954</v>
          </cell>
          <cell r="H1766" t="str">
            <v>Sueldos &amp; Jornales</v>
          </cell>
        </row>
        <row r="1767">
          <cell r="C1767">
            <v>43952</v>
          </cell>
          <cell r="E1767">
            <v>-2000</v>
          </cell>
          <cell r="H1767" t="str">
            <v>Sueldos &amp; Jornales</v>
          </cell>
        </row>
        <row r="1768">
          <cell r="C1768">
            <v>43709</v>
          </cell>
          <cell r="E1768">
            <v>-246.05030050855297</v>
          </cell>
          <cell r="H1768" t="str">
            <v>Mantenimiento &amp; Limpieza</v>
          </cell>
        </row>
        <row r="1769">
          <cell r="C1769">
            <v>43739</v>
          </cell>
          <cell r="E1769">
            <v>-486.6166748166259</v>
          </cell>
          <cell r="H1769" t="str">
            <v>Mantenimiento &amp; Limpieza</v>
          </cell>
        </row>
        <row r="1770">
          <cell r="C1770">
            <v>43770</v>
          </cell>
          <cell r="E1770">
            <v>-693.08705658238489</v>
          </cell>
          <cell r="H1770" t="str">
            <v>Mantenimiento &amp; Limpieza</v>
          </cell>
        </row>
        <row r="1771">
          <cell r="C1771">
            <v>43800</v>
          </cell>
          <cell r="E1771">
            <v>-687.55252440228651</v>
          </cell>
          <cell r="H1771" t="str">
            <v>Mantenimiento &amp; Limpieza</v>
          </cell>
        </row>
        <row r="1772">
          <cell r="C1772">
            <v>43831</v>
          </cell>
          <cell r="E1772">
            <v>-1867.9690408857682</v>
          </cell>
          <cell r="H1772" t="str">
            <v>Mantenimiento &amp; Limpieza</v>
          </cell>
        </row>
        <row r="1773">
          <cell r="C1773">
            <v>43862</v>
          </cell>
          <cell r="E1773">
            <v>-604</v>
          </cell>
          <cell r="H1773" t="str">
            <v>Mantenimiento &amp; Limpieza</v>
          </cell>
        </row>
        <row r="1774">
          <cell r="C1774">
            <v>43922</v>
          </cell>
          <cell r="E1774">
            <v>-34.510525710341653</v>
          </cell>
          <cell r="H1774" t="str">
            <v>Mantenimiento &amp; Limpieza</v>
          </cell>
        </row>
        <row r="1775">
          <cell r="C1775">
            <v>43952</v>
          </cell>
          <cell r="E1775">
            <v>-647.76194624025402</v>
          </cell>
          <cell r="H1775" t="str">
            <v>Mantenimiento &amp; Limpieza</v>
          </cell>
        </row>
        <row r="1776">
          <cell r="C1776">
            <v>43983</v>
          </cell>
          <cell r="E1776">
            <v>-781.66474023448814</v>
          </cell>
          <cell r="H1776" t="str">
            <v>Mantenimiento &amp; Limpieza</v>
          </cell>
        </row>
        <row r="1777">
          <cell r="C1777">
            <v>44013</v>
          </cell>
          <cell r="E1777">
            <v>-580.29279069767438</v>
          </cell>
          <cell r="H1777" t="str">
            <v>Mantenimiento &amp; Limpieza</v>
          </cell>
        </row>
        <row r="1778">
          <cell r="C1778">
            <v>44075</v>
          </cell>
          <cell r="E1778">
            <v>-187.18202654555557</v>
          </cell>
          <cell r="H1778" t="str">
            <v>Mantenimiento &amp; Limpieza</v>
          </cell>
        </row>
        <row r="1779">
          <cell r="C1779">
            <v>43556</v>
          </cell>
          <cell r="E1779">
            <v>-420.9</v>
          </cell>
          <cell r="H1779" t="str">
            <v>Mantenimiento &amp; Limpieza</v>
          </cell>
        </row>
        <row r="1780">
          <cell r="C1780">
            <v>43617</v>
          </cell>
          <cell r="E1780">
            <v>-409.19</v>
          </cell>
          <cell r="H1780" t="str">
            <v>Mantenimiento &amp; Limpieza</v>
          </cell>
        </row>
        <row r="1781">
          <cell r="C1781">
            <v>43647</v>
          </cell>
          <cell r="E1781">
            <v>-207.32</v>
          </cell>
          <cell r="H1781" t="str">
            <v>Mantenimiento &amp; Limpieza</v>
          </cell>
        </row>
        <row r="1782">
          <cell r="C1782">
            <v>43678</v>
          </cell>
          <cell r="E1782">
            <v>-205</v>
          </cell>
          <cell r="H1782" t="str">
            <v>Mantenimiento &amp; Limpieza</v>
          </cell>
        </row>
        <row r="1783">
          <cell r="C1783">
            <v>43709</v>
          </cell>
          <cell r="E1783">
            <v>-199.00468956</v>
          </cell>
          <cell r="H1783" t="str">
            <v>Mantenimiento &amp; Limpieza</v>
          </cell>
        </row>
        <row r="1784">
          <cell r="C1784">
            <v>43739</v>
          </cell>
          <cell r="E1784">
            <v>-194.80378890392421</v>
          </cell>
          <cell r="H1784" t="str">
            <v>Mantenimiento &amp; Limpieza</v>
          </cell>
        </row>
        <row r="1785">
          <cell r="C1785">
            <v>43770</v>
          </cell>
          <cell r="E1785">
            <v>-192.34674790230346</v>
          </cell>
          <cell r="H1785" t="str">
            <v>Mantenimiento &amp; Limpieza</v>
          </cell>
        </row>
        <row r="1786">
          <cell r="C1786">
            <v>43800</v>
          </cell>
          <cell r="E1786">
            <v>-189.53577165126262</v>
          </cell>
          <cell r="H1786" t="str">
            <v>Mantenimiento &amp; Limpieza</v>
          </cell>
        </row>
        <row r="1787">
          <cell r="C1787">
            <v>43831</v>
          </cell>
          <cell r="E1787">
            <v>-194.8</v>
          </cell>
          <cell r="H1787" t="str">
            <v>Mantenimiento &amp; Limpieza</v>
          </cell>
        </row>
        <row r="1788">
          <cell r="C1788">
            <v>43891</v>
          </cell>
          <cell r="E1788">
            <v>-360.75520571442001</v>
          </cell>
          <cell r="H1788" t="str">
            <v>Mantenimiento &amp; Limpieza</v>
          </cell>
        </row>
        <row r="1789">
          <cell r="C1789">
            <v>43952</v>
          </cell>
          <cell r="E1789">
            <v>-183.22177033492824</v>
          </cell>
          <cell r="H1789" t="str">
            <v>Mantenimiento &amp; Limpieza</v>
          </cell>
        </row>
        <row r="1790">
          <cell r="C1790">
            <v>43983</v>
          </cell>
          <cell r="E1790">
            <v>-181.74347413383958</v>
          </cell>
          <cell r="H1790" t="str">
            <v>Mantenimiento &amp; Limpieza</v>
          </cell>
        </row>
        <row r="1791">
          <cell r="C1791">
            <v>44013</v>
          </cell>
          <cell r="E1791">
            <v>-181.05602895045195</v>
          </cell>
          <cell r="H1791" t="str">
            <v>Mantenimiento &amp; Limpieza</v>
          </cell>
        </row>
        <row r="1792">
          <cell r="C1792">
            <v>44044</v>
          </cell>
          <cell r="E1792">
            <v>-182.78448687350837</v>
          </cell>
          <cell r="H1792" t="str">
            <v>Mantenimiento &amp; Limpieza</v>
          </cell>
        </row>
        <row r="1793">
          <cell r="C1793">
            <v>44075</v>
          </cell>
          <cell r="E1793">
            <v>-183.39727011494253</v>
          </cell>
          <cell r="H1793" t="str">
            <v>Mantenimiento &amp; Limpieza</v>
          </cell>
        </row>
        <row r="1794">
          <cell r="C1794">
            <v>44105</v>
          </cell>
          <cell r="E1794">
            <v>-181.05602836879433</v>
          </cell>
          <cell r="H1794" t="str">
            <v>Mantenimiento &amp; Limpieza</v>
          </cell>
        </row>
        <row r="1795">
          <cell r="C1795">
            <v>44136</v>
          </cell>
          <cell r="E1795">
            <v>-181.27</v>
          </cell>
          <cell r="H1795" t="str">
            <v>Mantenimiento &amp; Limpieza</v>
          </cell>
        </row>
        <row r="1796">
          <cell r="C1796">
            <v>43709</v>
          </cell>
          <cell r="E1796">
            <v>-364.82740504666668</v>
          </cell>
          <cell r="H1796" t="str">
            <v>Mantenimiento &amp; Limpieza</v>
          </cell>
        </row>
        <row r="1797">
          <cell r="C1797">
            <v>43739</v>
          </cell>
          <cell r="E1797">
            <v>-134.04603272366782</v>
          </cell>
          <cell r="H1797" t="str">
            <v>Mantenimiento &amp; Limpieza</v>
          </cell>
        </row>
        <row r="1798">
          <cell r="C1798">
            <v>43770</v>
          </cell>
          <cell r="E1798">
            <v>-387.34333069590309</v>
          </cell>
          <cell r="H1798" t="str">
            <v>Mantenimiento &amp; Limpieza</v>
          </cell>
        </row>
        <row r="1799">
          <cell r="C1799">
            <v>43800</v>
          </cell>
          <cell r="E1799">
            <v>-2284.8494555499628</v>
          </cell>
          <cell r="H1799" t="str">
            <v>Mantenimiento &amp; Limpieza</v>
          </cell>
        </row>
        <row r="1800">
          <cell r="C1800">
            <v>43831</v>
          </cell>
          <cell r="E1800">
            <v>-395.62880631385258</v>
          </cell>
          <cell r="H1800" t="str">
            <v>Mantenimiento &amp; Limpieza</v>
          </cell>
        </row>
        <row r="1801">
          <cell r="C1801">
            <v>43862</v>
          </cell>
          <cell r="E1801">
            <v>-69.807284234369277</v>
          </cell>
          <cell r="H1801" t="str">
            <v>Mantenimiento &amp; Limpieza</v>
          </cell>
        </row>
        <row r="1802">
          <cell r="C1802">
            <v>43891</v>
          </cell>
          <cell r="E1802">
            <v>-1321.8440740770498</v>
          </cell>
          <cell r="H1802" t="str">
            <v>Mantenimiento &amp; Limpieza</v>
          </cell>
        </row>
        <row r="1803">
          <cell r="C1803">
            <v>43922</v>
          </cell>
          <cell r="E1803">
            <v>-55.407925407925411</v>
          </cell>
          <cell r="H1803" t="str">
            <v>Mantenimiento &amp; Limpieza</v>
          </cell>
        </row>
        <row r="1804">
          <cell r="C1804">
            <v>43952</v>
          </cell>
          <cell r="E1804">
            <v>-202.57557280945588</v>
          </cell>
          <cell r="H1804" t="str">
            <v>Mantenimiento &amp; Limpieza</v>
          </cell>
        </row>
        <row r="1805">
          <cell r="C1805">
            <v>43983</v>
          </cell>
          <cell r="E1805">
            <v>-579.14947468186199</v>
          </cell>
          <cell r="H1805" t="str">
            <v>Mantenimiento &amp; Limpieza</v>
          </cell>
        </row>
        <row r="1806">
          <cell r="C1806">
            <v>44044</v>
          </cell>
          <cell r="E1806">
            <v>-107.34634293333332</v>
          </cell>
          <cell r="H1806" t="str">
            <v>Mantenimiento &amp; Limpieza</v>
          </cell>
        </row>
        <row r="1807">
          <cell r="C1807">
            <v>44075</v>
          </cell>
          <cell r="E1807">
            <v>-99.718129177179435</v>
          </cell>
          <cell r="H1807" t="str">
            <v>Mantenimiento &amp; Limpieza</v>
          </cell>
        </row>
        <row r="1808">
          <cell r="C1808">
            <v>44105</v>
          </cell>
          <cell r="E1808">
            <v>-212.55032456119793</v>
          </cell>
          <cell r="H1808" t="str">
            <v>Mantenimiento &amp; Limpieza</v>
          </cell>
        </row>
        <row r="1809">
          <cell r="C1809">
            <v>44136</v>
          </cell>
          <cell r="E1809">
            <v>-279.69336492890994</v>
          </cell>
          <cell r="H1809" t="str">
            <v>Mantenimiento &amp; Limpieza</v>
          </cell>
        </row>
        <row r="1810">
          <cell r="C1810">
            <v>43132</v>
          </cell>
          <cell r="E1810">
            <v>-555</v>
          </cell>
          <cell r="H1810" t="str">
            <v>Mantenimiento &amp; Limpieza</v>
          </cell>
        </row>
        <row r="1811">
          <cell r="C1811">
            <v>43221</v>
          </cell>
          <cell r="E1811">
            <v>-211</v>
          </cell>
          <cell r="H1811" t="str">
            <v>Mantenimiento &amp; Limpieza</v>
          </cell>
        </row>
        <row r="1812">
          <cell r="C1812">
            <v>43252</v>
          </cell>
          <cell r="E1812">
            <v>-385</v>
          </cell>
          <cell r="H1812" t="str">
            <v>Mantenimiento &amp; Limpieza</v>
          </cell>
        </row>
        <row r="1813">
          <cell r="C1813">
            <v>43282</v>
          </cell>
          <cell r="E1813">
            <v>-198</v>
          </cell>
          <cell r="H1813" t="str">
            <v>Mantenimiento &amp; Limpieza</v>
          </cell>
        </row>
        <row r="1814">
          <cell r="C1814">
            <v>43313</v>
          </cell>
          <cell r="E1814">
            <v>-198</v>
          </cell>
          <cell r="H1814" t="str">
            <v>Mantenimiento &amp; Limpieza</v>
          </cell>
        </row>
        <row r="1815">
          <cell r="C1815">
            <v>43374</v>
          </cell>
          <cell r="E1815">
            <v>-187</v>
          </cell>
          <cell r="H1815" t="str">
            <v>Mantenimiento &amp; Limpieza</v>
          </cell>
        </row>
        <row r="1816">
          <cell r="C1816">
            <v>43405</v>
          </cell>
          <cell r="E1816">
            <v>-399</v>
          </cell>
          <cell r="H1816" t="str">
            <v>Mantenimiento &amp; Limpieza</v>
          </cell>
        </row>
        <row r="1817">
          <cell r="C1817">
            <v>43435</v>
          </cell>
          <cell r="E1817">
            <v>-196</v>
          </cell>
          <cell r="H1817" t="str">
            <v>Mantenimiento &amp; Limpieza</v>
          </cell>
        </row>
        <row r="1818">
          <cell r="C1818">
            <v>43466</v>
          </cell>
          <cell r="E1818">
            <v>-187</v>
          </cell>
          <cell r="H1818" t="str">
            <v>Mantenimiento &amp; Limpieza</v>
          </cell>
        </row>
        <row r="1819">
          <cell r="C1819">
            <v>43556</v>
          </cell>
          <cell r="E1819">
            <v>-182.67</v>
          </cell>
          <cell r="H1819" t="str">
            <v>Mantenimiento &amp; Limpieza</v>
          </cell>
        </row>
        <row r="1820">
          <cell r="C1820">
            <v>43586</v>
          </cell>
          <cell r="E1820">
            <v>-268.39</v>
          </cell>
          <cell r="H1820" t="str">
            <v>Mantenimiento &amp; Limpieza</v>
          </cell>
        </row>
        <row r="1821">
          <cell r="C1821">
            <v>43617</v>
          </cell>
          <cell r="E1821">
            <v>445.94</v>
          </cell>
          <cell r="H1821" t="str">
            <v>Mantenimiento &amp; Limpieza</v>
          </cell>
        </row>
        <row r="1822">
          <cell r="C1822">
            <v>43770</v>
          </cell>
          <cell r="E1822">
            <v>-1169.4334686031609</v>
          </cell>
          <cell r="H1822" t="str">
            <v>Mantenimiento &amp; Limpieza</v>
          </cell>
        </row>
        <row r="1823">
          <cell r="C1823">
            <v>43800</v>
          </cell>
          <cell r="E1823">
            <v>-173.65287049399197</v>
          </cell>
          <cell r="H1823" t="str">
            <v>Mantenimiento &amp; Limpieza</v>
          </cell>
        </row>
        <row r="1824">
          <cell r="C1824">
            <v>43831</v>
          </cell>
          <cell r="E1824">
            <v>-176.24119241192412</v>
          </cell>
          <cell r="H1824" t="str">
            <v>Mantenimiento &amp; Limpieza</v>
          </cell>
        </row>
        <row r="1825">
          <cell r="C1825">
            <v>43952</v>
          </cell>
          <cell r="E1825">
            <v>-457.32586605080832</v>
          </cell>
          <cell r="H1825" t="str">
            <v>Mantenimiento &amp; Limpieza</v>
          </cell>
        </row>
        <row r="1826">
          <cell r="C1826">
            <v>44013</v>
          </cell>
          <cell r="E1826">
            <v>-321.30543838446641</v>
          </cell>
          <cell r="H1826" t="str">
            <v>Mantenimiento &amp; Limpieza</v>
          </cell>
        </row>
        <row r="1827">
          <cell r="C1827">
            <v>44044</v>
          </cell>
          <cell r="E1827">
            <v>-160.84284023668638</v>
          </cell>
          <cell r="H1827" t="str">
            <v>Mantenimiento &amp; Limpieza</v>
          </cell>
        </row>
        <row r="1828">
          <cell r="C1828">
            <v>44075</v>
          </cell>
          <cell r="E1828">
            <v>-162.73012452107281</v>
          </cell>
          <cell r="H1828" t="str">
            <v>Mantenimiento &amp; Limpieza</v>
          </cell>
        </row>
        <row r="1829">
          <cell r="C1829">
            <v>44105</v>
          </cell>
          <cell r="E1829">
            <v>-161.17172675521823</v>
          </cell>
          <cell r="H1829" t="str">
            <v>Mantenimiento &amp; Limpieza</v>
          </cell>
        </row>
        <row r="1830">
          <cell r="C1830">
            <v>44136</v>
          </cell>
          <cell r="E1830">
            <v>-168.74</v>
          </cell>
          <cell r="H1830" t="str">
            <v>Mantenimiento &amp; Limpieza</v>
          </cell>
        </row>
        <row r="1831">
          <cell r="C1831">
            <v>43556</v>
          </cell>
          <cell r="E1831">
            <v>-863.65</v>
          </cell>
          <cell r="H1831" t="str">
            <v>Mantenimiento &amp; Limpieza</v>
          </cell>
        </row>
        <row r="1832">
          <cell r="C1832">
            <v>43586</v>
          </cell>
          <cell r="E1832">
            <v>-1152.9000000000001</v>
          </cell>
          <cell r="H1832" t="str">
            <v>Mantenimiento &amp; Limpieza</v>
          </cell>
        </row>
        <row r="1833">
          <cell r="C1833">
            <v>43647</v>
          </cell>
          <cell r="E1833">
            <v>-584.04</v>
          </cell>
          <cell r="H1833" t="str">
            <v>Mantenimiento &amp; Limpieza</v>
          </cell>
        </row>
        <row r="1834">
          <cell r="C1834">
            <v>43678</v>
          </cell>
          <cell r="E1834">
            <v>-579</v>
          </cell>
          <cell r="H1834" t="str">
            <v>Mantenimiento &amp; Limpieza</v>
          </cell>
        </row>
        <row r="1835">
          <cell r="C1835">
            <v>43709</v>
          </cell>
          <cell r="E1835">
            <v>-560.15864932499994</v>
          </cell>
          <cell r="H1835" t="str">
            <v>Mantenimiento &amp; Limpieza</v>
          </cell>
        </row>
        <row r="1836">
          <cell r="C1836">
            <v>43739</v>
          </cell>
          <cell r="E1836">
            <v>-542.21482432215623</v>
          </cell>
          <cell r="H1836" t="str">
            <v>Mantenimiento &amp; Limpieza</v>
          </cell>
        </row>
        <row r="1837">
          <cell r="C1837">
            <v>43831</v>
          </cell>
          <cell r="E1837">
            <v>-81.278788387416611</v>
          </cell>
          <cell r="H1837" t="str">
            <v>Mantenimiento &amp; Limpieza</v>
          </cell>
        </row>
        <row r="1838">
          <cell r="C1838">
            <v>43862</v>
          </cell>
          <cell r="E1838">
            <v>-107.06638686252955</v>
          </cell>
          <cell r="H1838" t="str">
            <v>Mantenimiento &amp; Limpieza</v>
          </cell>
        </row>
        <row r="1839">
          <cell r="C1839">
            <v>43891</v>
          </cell>
          <cell r="E1839">
            <v>-2777.8754495517715</v>
          </cell>
          <cell r="H1839" t="str">
            <v>Mantenimiento &amp; Limpieza</v>
          </cell>
        </row>
        <row r="1840">
          <cell r="C1840">
            <v>43922</v>
          </cell>
          <cell r="E1840">
            <v>-178.52377622377622</v>
          </cell>
          <cell r="H1840" t="str">
            <v>Mantenimiento &amp; Limpieza</v>
          </cell>
        </row>
        <row r="1841">
          <cell r="C1841">
            <v>43952</v>
          </cell>
          <cell r="E1841">
            <v>-529.11339712918664</v>
          </cell>
          <cell r="H1841" t="str">
            <v>Mantenimiento &amp; Limpieza</v>
          </cell>
        </row>
        <row r="1842">
          <cell r="C1842">
            <v>43983</v>
          </cell>
          <cell r="E1842">
            <v>-535.39806295399512</v>
          </cell>
          <cell r="H1842" t="str">
            <v>Mantenimiento &amp; Limpieza</v>
          </cell>
        </row>
        <row r="1843">
          <cell r="C1843">
            <v>44013</v>
          </cell>
          <cell r="E1843">
            <v>-1283.1631246896445</v>
          </cell>
          <cell r="H1843" t="str">
            <v>Mantenimiento &amp; Limpieza</v>
          </cell>
        </row>
        <row r="1844">
          <cell r="C1844">
            <v>44044</v>
          </cell>
          <cell r="E1844">
            <v>-973.84508875739641</v>
          </cell>
          <cell r="H1844" t="str">
            <v>Mantenimiento &amp; Limpieza</v>
          </cell>
        </row>
        <row r="1845">
          <cell r="C1845">
            <v>44075</v>
          </cell>
          <cell r="E1845">
            <v>-962.87212643678163</v>
          </cell>
          <cell r="H1845" t="str">
            <v>Mantenimiento &amp; Limpieza</v>
          </cell>
        </row>
        <row r="1846">
          <cell r="C1846">
            <v>44105</v>
          </cell>
          <cell r="E1846">
            <v>-427.72104018912529</v>
          </cell>
          <cell r="H1846" t="str">
            <v>Mantenimiento &amp; Limpieza</v>
          </cell>
        </row>
        <row r="1847">
          <cell r="C1847">
            <v>43556</v>
          </cell>
          <cell r="E1847">
            <v>-1684</v>
          </cell>
          <cell r="H1847" t="str">
            <v>Mantenimiento &amp; Limpieza</v>
          </cell>
        </row>
        <row r="1848">
          <cell r="C1848">
            <v>43586</v>
          </cell>
          <cell r="E1848">
            <v>-1684</v>
          </cell>
          <cell r="H1848" t="str">
            <v>Mantenimiento &amp; Limpieza</v>
          </cell>
        </row>
        <row r="1849">
          <cell r="C1849">
            <v>43647</v>
          </cell>
          <cell r="E1849">
            <v>-842</v>
          </cell>
          <cell r="H1849" t="str">
            <v>Mantenimiento &amp; Limpieza</v>
          </cell>
        </row>
        <row r="1850">
          <cell r="C1850">
            <v>43678</v>
          </cell>
          <cell r="E1850">
            <v>-842</v>
          </cell>
          <cell r="H1850" t="str">
            <v>Mantenimiento &amp; Limpieza</v>
          </cell>
        </row>
        <row r="1851">
          <cell r="C1851">
            <v>43709</v>
          </cell>
          <cell r="E1851">
            <v>-1221</v>
          </cell>
          <cell r="H1851" t="str">
            <v>Mantenimiento &amp; Limpieza</v>
          </cell>
        </row>
        <row r="1852">
          <cell r="C1852">
            <v>43739</v>
          </cell>
          <cell r="E1852">
            <v>-842</v>
          </cell>
          <cell r="H1852" t="str">
            <v>Mantenimiento &amp; Limpieza</v>
          </cell>
        </row>
        <row r="1853">
          <cell r="C1853">
            <v>43770</v>
          </cell>
          <cell r="E1853">
            <v>-842</v>
          </cell>
          <cell r="H1853" t="str">
            <v>Mantenimiento &amp; Limpieza</v>
          </cell>
        </row>
        <row r="1854">
          <cell r="C1854">
            <v>43800</v>
          </cell>
          <cell r="E1854">
            <v>-842</v>
          </cell>
          <cell r="H1854" t="str">
            <v>Mantenimiento &amp; Limpieza</v>
          </cell>
        </row>
        <row r="1855">
          <cell r="C1855">
            <v>43831</v>
          </cell>
          <cell r="E1855">
            <v>-1161.8378378378379</v>
          </cell>
          <cell r="H1855" t="str">
            <v>Mantenimiento &amp; Limpieza</v>
          </cell>
        </row>
        <row r="1856">
          <cell r="C1856">
            <v>43862</v>
          </cell>
          <cell r="E1856">
            <v>-842</v>
          </cell>
          <cell r="H1856" t="str">
            <v>Mantenimiento &amp; Limpieza</v>
          </cell>
        </row>
        <row r="1857">
          <cell r="C1857">
            <v>43891</v>
          </cell>
          <cell r="E1857">
            <v>-1462</v>
          </cell>
          <cell r="H1857" t="str">
            <v>Mantenimiento &amp; Limpieza</v>
          </cell>
        </row>
        <row r="1858">
          <cell r="C1858">
            <v>43922</v>
          </cell>
          <cell r="E1858">
            <v>-515.54638694638697</v>
          </cell>
          <cell r="H1858" t="str">
            <v>Mantenimiento &amp; Limpieza</v>
          </cell>
        </row>
        <row r="1859">
          <cell r="C1859">
            <v>43952</v>
          </cell>
          <cell r="E1859">
            <v>-842</v>
          </cell>
          <cell r="H1859" t="str">
            <v>Mantenimiento &amp; Limpieza</v>
          </cell>
        </row>
        <row r="1860">
          <cell r="C1860">
            <v>43983</v>
          </cell>
          <cell r="E1860">
            <v>-1254.0745813795666</v>
          </cell>
          <cell r="H1860" t="str">
            <v>Mantenimiento &amp; Limpieza</v>
          </cell>
        </row>
        <row r="1861">
          <cell r="C1861">
            <v>44013</v>
          </cell>
          <cell r="E1861">
            <v>-1029.2558139534883</v>
          </cell>
          <cell r="H1861" t="str">
            <v>Mantenimiento &amp; Limpieza</v>
          </cell>
        </row>
        <row r="1862">
          <cell r="C1862">
            <v>44044</v>
          </cell>
          <cell r="E1862">
            <v>-1330</v>
          </cell>
          <cell r="H1862" t="str">
            <v>Mantenimiento &amp; Limpieza</v>
          </cell>
        </row>
        <row r="1863">
          <cell r="C1863">
            <v>44075</v>
          </cell>
          <cell r="E1863">
            <v>-1330</v>
          </cell>
          <cell r="H1863" t="str">
            <v>Mantenimiento &amp; Limpieza</v>
          </cell>
        </row>
        <row r="1864">
          <cell r="C1864">
            <v>44105</v>
          </cell>
          <cell r="E1864">
            <v>-842</v>
          </cell>
          <cell r="H1864" t="str">
            <v>Mantenimiento &amp; Limpieza</v>
          </cell>
        </row>
        <row r="1865">
          <cell r="C1865">
            <v>44136</v>
          </cell>
          <cell r="E1865">
            <v>-1684</v>
          </cell>
          <cell r="H1865" t="str">
            <v>Mantenimiento &amp; Limpieza</v>
          </cell>
        </row>
        <row r="1866">
          <cell r="C1866">
            <v>43497</v>
          </cell>
          <cell r="E1866">
            <v>-200</v>
          </cell>
          <cell r="H1866" t="str">
            <v>Sueldos &amp; Jornales</v>
          </cell>
        </row>
        <row r="1867">
          <cell r="C1867">
            <v>43525</v>
          </cell>
          <cell r="E1867">
            <v>-389</v>
          </cell>
          <cell r="H1867" t="str">
            <v>Sueldos &amp; Jornales</v>
          </cell>
        </row>
        <row r="1868">
          <cell r="C1868">
            <v>43556</v>
          </cell>
          <cell r="E1868">
            <v>-888</v>
          </cell>
          <cell r="H1868" t="str">
            <v>Sueldos &amp; Jornales</v>
          </cell>
        </row>
        <row r="1869">
          <cell r="C1869">
            <v>43586</v>
          </cell>
          <cell r="E1869">
            <v>-894</v>
          </cell>
          <cell r="H1869" t="str">
            <v>Sueldos &amp; Jornales</v>
          </cell>
        </row>
        <row r="1870">
          <cell r="C1870">
            <v>43617</v>
          </cell>
          <cell r="E1870">
            <v>-1354</v>
          </cell>
          <cell r="H1870" t="str">
            <v>Sueldos &amp; Jornales</v>
          </cell>
        </row>
        <row r="1871">
          <cell r="C1871">
            <v>43647</v>
          </cell>
          <cell r="E1871">
            <v>-1029</v>
          </cell>
          <cell r="H1871" t="str">
            <v>Sueldos &amp; Jornales</v>
          </cell>
        </row>
        <row r="1872">
          <cell r="C1872">
            <v>43678</v>
          </cell>
          <cell r="E1872">
            <v>-1019</v>
          </cell>
          <cell r="H1872" t="str">
            <v>Sueldos &amp; Jornales</v>
          </cell>
        </row>
        <row r="1873">
          <cell r="C1873">
            <v>43709</v>
          </cell>
          <cell r="E1873">
            <v>-1041</v>
          </cell>
          <cell r="H1873" t="str">
            <v>Sueldos &amp; Jornales</v>
          </cell>
        </row>
        <row r="1874">
          <cell r="C1874">
            <v>43739</v>
          </cell>
          <cell r="E1874">
            <v>-1040</v>
          </cell>
          <cell r="H1874" t="str">
            <v>Sueldos &amp; Jornales</v>
          </cell>
        </row>
        <row r="1875">
          <cell r="C1875">
            <v>43770</v>
          </cell>
          <cell r="E1875">
            <v>-4434</v>
          </cell>
          <cell r="H1875" t="str">
            <v>Sueldos &amp; Jornales</v>
          </cell>
        </row>
        <row r="1876">
          <cell r="C1876">
            <v>43952</v>
          </cell>
          <cell r="E1876">
            <v>-469</v>
          </cell>
          <cell r="H1876" t="str">
            <v>Sueldos &amp; Jornales</v>
          </cell>
        </row>
        <row r="1877">
          <cell r="C1877">
            <v>43983</v>
          </cell>
          <cell r="E1877">
            <v>-1408</v>
          </cell>
          <cell r="H1877" t="str">
            <v>Sueldos &amp; Jornales</v>
          </cell>
        </row>
        <row r="1878">
          <cell r="C1878">
            <v>44013</v>
          </cell>
          <cell r="E1878">
            <v>-1253</v>
          </cell>
          <cell r="H1878" t="str">
            <v>Sueldos &amp; Jornales</v>
          </cell>
        </row>
        <row r="1879">
          <cell r="C1879">
            <v>44044</v>
          </cell>
          <cell r="E1879">
            <v>-1255</v>
          </cell>
          <cell r="H1879" t="str">
            <v>Sueldos &amp; Jornales</v>
          </cell>
        </row>
        <row r="1880">
          <cell r="C1880">
            <v>44075</v>
          </cell>
          <cell r="E1880">
            <v>-1254</v>
          </cell>
          <cell r="H1880" t="str">
            <v>Sueldos &amp; Jornales</v>
          </cell>
        </row>
        <row r="1881">
          <cell r="C1881">
            <v>44105</v>
          </cell>
          <cell r="E1881">
            <v>-1254</v>
          </cell>
          <cell r="H1881" t="str">
            <v>Sueldos &amp; Jornales</v>
          </cell>
        </row>
        <row r="1882">
          <cell r="C1882">
            <v>44136</v>
          </cell>
          <cell r="E1882">
            <v>-1251</v>
          </cell>
          <cell r="H1882" t="str">
            <v>Sueldos &amp; Jornales</v>
          </cell>
        </row>
        <row r="1883">
          <cell r="C1883">
            <v>43497</v>
          </cell>
          <cell r="E1883">
            <v>-389</v>
          </cell>
          <cell r="H1883" t="str">
            <v>Sueldos &amp; Jornales</v>
          </cell>
        </row>
        <row r="1884">
          <cell r="C1884">
            <v>43525</v>
          </cell>
          <cell r="E1884">
            <v>-724</v>
          </cell>
          <cell r="H1884" t="str">
            <v>Sueldos &amp; Jornales</v>
          </cell>
        </row>
        <row r="1885">
          <cell r="C1885">
            <v>43556</v>
          </cell>
          <cell r="E1885">
            <v>-835</v>
          </cell>
          <cell r="H1885" t="str">
            <v>Sueldos &amp; Jornales</v>
          </cell>
        </row>
        <row r="1886">
          <cell r="C1886">
            <v>43586</v>
          </cell>
          <cell r="E1886">
            <v>-919</v>
          </cell>
          <cell r="H1886" t="str">
            <v>Sueldos &amp; Jornales</v>
          </cell>
        </row>
        <row r="1887">
          <cell r="C1887">
            <v>43617</v>
          </cell>
          <cell r="E1887">
            <v>-1241</v>
          </cell>
          <cell r="H1887" t="str">
            <v>Sueldos &amp; Jornales</v>
          </cell>
        </row>
        <row r="1888">
          <cell r="C1888">
            <v>43647</v>
          </cell>
          <cell r="E1888">
            <v>-912</v>
          </cell>
          <cell r="H1888" t="str">
            <v>Sueldos &amp; Jornales</v>
          </cell>
        </row>
        <row r="1889">
          <cell r="C1889">
            <v>43678</v>
          </cell>
          <cell r="E1889">
            <v>-920</v>
          </cell>
          <cell r="H1889" t="str">
            <v>Sueldos &amp; Jornales</v>
          </cell>
        </row>
        <row r="1890">
          <cell r="C1890">
            <v>43709</v>
          </cell>
          <cell r="E1890">
            <v>-709</v>
          </cell>
          <cell r="H1890" t="str">
            <v>Sueldos &amp; Jornales</v>
          </cell>
        </row>
        <row r="1891">
          <cell r="C1891">
            <v>43739</v>
          </cell>
          <cell r="E1891">
            <v>-902</v>
          </cell>
          <cell r="H1891" t="str">
            <v>Sueldos &amp; Jornales</v>
          </cell>
        </row>
        <row r="1892">
          <cell r="C1892">
            <v>43770</v>
          </cell>
          <cell r="E1892">
            <v>-901</v>
          </cell>
          <cell r="H1892" t="str">
            <v>Sueldos &amp; Jornales</v>
          </cell>
        </row>
        <row r="1893">
          <cell r="C1893">
            <v>43800</v>
          </cell>
          <cell r="E1893">
            <v>-1541</v>
          </cell>
          <cell r="H1893" t="str">
            <v>Sueldos &amp; Jornales</v>
          </cell>
        </row>
        <row r="1894">
          <cell r="C1894">
            <v>43831</v>
          </cell>
          <cell r="E1894">
            <v>-1126</v>
          </cell>
          <cell r="H1894" t="str">
            <v>Sueldos &amp; Jornales</v>
          </cell>
        </row>
        <row r="1895">
          <cell r="C1895">
            <v>43862</v>
          </cell>
          <cell r="E1895">
            <v>-1082</v>
          </cell>
          <cell r="H1895" t="str">
            <v>Sueldos &amp; Jornales</v>
          </cell>
        </row>
        <row r="1896">
          <cell r="C1896">
            <v>43891</v>
          </cell>
          <cell r="E1896">
            <v>-1130</v>
          </cell>
          <cell r="H1896" t="str">
            <v>Sueldos &amp; Jornales</v>
          </cell>
        </row>
        <row r="1897">
          <cell r="C1897">
            <v>43922</v>
          </cell>
          <cell r="E1897">
            <v>-1517</v>
          </cell>
          <cell r="H1897" t="str">
            <v>Sueldos &amp; Jornales</v>
          </cell>
        </row>
        <row r="1898">
          <cell r="C1898">
            <v>43952</v>
          </cell>
          <cell r="E1898">
            <v>-965</v>
          </cell>
          <cell r="H1898" t="str">
            <v>Sueldos &amp; Jornales</v>
          </cell>
        </row>
        <row r="1899">
          <cell r="C1899">
            <v>43983</v>
          </cell>
          <cell r="E1899">
            <v>-1102</v>
          </cell>
          <cell r="H1899" t="str">
            <v>Sueldos &amp; Jornales</v>
          </cell>
        </row>
        <row r="1900">
          <cell r="C1900">
            <v>44013</v>
          </cell>
          <cell r="E1900">
            <v>-795</v>
          </cell>
          <cell r="H1900" t="str">
            <v>Sueldos &amp; Jornales</v>
          </cell>
        </row>
        <row r="1901">
          <cell r="C1901">
            <v>44044</v>
          </cell>
          <cell r="E1901">
            <v>-1054</v>
          </cell>
          <cell r="H1901" t="str">
            <v>Sueldos &amp; Jornales</v>
          </cell>
        </row>
        <row r="1902">
          <cell r="C1902">
            <v>44075</v>
          </cell>
          <cell r="E1902">
            <v>-1557</v>
          </cell>
          <cell r="H1902" t="str">
            <v>Sueldos &amp; Jornales</v>
          </cell>
        </row>
        <row r="1903">
          <cell r="C1903">
            <v>44105</v>
          </cell>
          <cell r="E1903">
            <v>-1057.5958254269449</v>
          </cell>
          <cell r="H1903" t="str">
            <v>Sueldos &amp; Jornales</v>
          </cell>
        </row>
        <row r="1904">
          <cell r="C1904">
            <v>44136</v>
          </cell>
          <cell r="E1904">
            <v>-948</v>
          </cell>
          <cell r="H1904" t="str">
            <v>Sueldos &amp; Jornales</v>
          </cell>
        </row>
        <row r="1905">
          <cell r="C1905">
            <v>42736</v>
          </cell>
          <cell r="E1905">
            <v>-20.12</v>
          </cell>
          <cell r="H1905" t="str">
            <v>Otros Gastos Operativos</v>
          </cell>
        </row>
        <row r="1906">
          <cell r="C1906">
            <v>42767</v>
          </cell>
          <cell r="E1906">
            <v>-42.01</v>
          </cell>
          <cell r="H1906" t="str">
            <v>Otros Gastos Operativos</v>
          </cell>
        </row>
        <row r="1907">
          <cell r="C1907">
            <v>42795</v>
          </cell>
          <cell r="E1907">
            <v>-23</v>
          </cell>
          <cell r="H1907" t="str">
            <v>Otros Gastos Operativos</v>
          </cell>
        </row>
        <row r="1908">
          <cell r="C1908">
            <v>42826</v>
          </cell>
          <cell r="E1908">
            <v>-19.97</v>
          </cell>
          <cell r="H1908" t="str">
            <v>Otros Gastos Operativos</v>
          </cell>
        </row>
        <row r="1909">
          <cell r="C1909">
            <v>42856</v>
          </cell>
          <cell r="E1909">
            <v>-20.25</v>
          </cell>
          <cell r="H1909" t="str">
            <v>Otros Gastos Operativos</v>
          </cell>
        </row>
        <row r="1910">
          <cell r="C1910">
            <v>42887</v>
          </cell>
          <cell r="E1910">
            <v>-22</v>
          </cell>
          <cell r="H1910" t="str">
            <v>Otros Gastos Operativos</v>
          </cell>
        </row>
        <row r="1911">
          <cell r="C1911">
            <v>42917</v>
          </cell>
          <cell r="E1911">
            <v>-22</v>
          </cell>
          <cell r="H1911" t="str">
            <v>Otros Gastos Operativos</v>
          </cell>
        </row>
        <row r="1912">
          <cell r="C1912">
            <v>42948</v>
          </cell>
          <cell r="E1912">
            <v>-40</v>
          </cell>
          <cell r="H1912" t="str">
            <v>Otros Gastos Operativos</v>
          </cell>
        </row>
        <row r="1913">
          <cell r="C1913">
            <v>43160</v>
          </cell>
          <cell r="E1913">
            <v>-134</v>
          </cell>
          <cell r="H1913" t="str">
            <v>Otros Gastos Operativos</v>
          </cell>
        </row>
        <row r="1914">
          <cell r="C1914">
            <v>43191</v>
          </cell>
          <cell r="E1914">
            <v>-749</v>
          </cell>
          <cell r="H1914" t="str">
            <v>Otros Gastos Operativos</v>
          </cell>
        </row>
        <row r="1915">
          <cell r="C1915">
            <v>43252</v>
          </cell>
          <cell r="E1915">
            <v>-249</v>
          </cell>
          <cell r="H1915" t="str">
            <v>Otros Gastos Operativos</v>
          </cell>
        </row>
        <row r="1916">
          <cell r="C1916">
            <v>43282</v>
          </cell>
          <cell r="E1916">
            <v>-130</v>
          </cell>
          <cell r="H1916" t="str">
            <v>Otros Gastos Operativos</v>
          </cell>
        </row>
        <row r="1917">
          <cell r="C1917">
            <v>43313</v>
          </cell>
          <cell r="E1917">
            <v>-140</v>
          </cell>
          <cell r="H1917" t="str">
            <v>Otros Gastos Operativos</v>
          </cell>
        </row>
        <row r="1918">
          <cell r="C1918">
            <v>43374</v>
          </cell>
          <cell r="E1918">
            <v>-193</v>
          </cell>
          <cell r="H1918" t="str">
            <v>Otros Gastos Operativos</v>
          </cell>
        </row>
        <row r="1919">
          <cell r="C1919">
            <v>43435</v>
          </cell>
          <cell r="E1919">
            <v>-110</v>
          </cell>
          <cell r="H1919" t="str">
            <v>Otros Gastos Operativos</v>
          </cell>
        </row>
        <row r="1920">
          <cell r="C1920">
            <v>43466</v>
          </cell>
          <cell r="E1920">
            <v>-95</v>
          </cell>
          <cell r="H1920" t="str">
            <v>Otros Gastos Operativos</v>
          </cell>
        </row>
        <row r="1921">
          <cell r="C1921">
            <v>43497</v>
          </cell>
          <cell r="E1921">
            <v>-290</v>
          </cell>
          <cell r="H1921" t="str">
            <v>Otros Gastos Operativos</v>
          </cell>
        </row>
        <row r="1922">
          <cell r="C1922">
            <v>43556</v>
          </cell>
          <cell r="E1922">
            <v>-193.93</v>
          </cell>
          <cell r="H1922" t="str">
            <v>Otros Gastos Operativos</v>
          </cell>
        </row>
        <row r="1923">
          <cell r="C1923">
            <v>43586</v>
          </cell>
          <cell r="E1923">
            <v>-100.15</v>
          </cell>
          <cell r="H1923" t="str">
            <v>Otros Gastos Operativos</v>
          </cell>
        </row>
        <row r="1924">
          <cell r="C1924">
            <v>43647</v>
          </cell>
          <cell r="E1924">
            <v>-236.15</v>
          </cell>
          <cell r="H1924" t="str">
            <v>Otros Gastos Operativos</v>
          </cell>
        </row>
        <row r="1925">
          <cell r="C1925">
            <v>43678</v>
          </cell>
          <cell r="E1925">
            <v>-291</v>
          </cell>
          <cell r="H1925" t="str">
            <v>Otros Gastos Operativos</v>
          </cell>
        </row>
        <row r="1926">
          <cell r="C1926">
            <v>43709</v>
          </cell>
          <cell r="E1926">
            <v>-95.201109570041623</v>
          </cell>
          <cell r="H1926" t="str">
            <v>Otros Gastos Operativos</v>
          </cell>
        </row>
        <row r="1927">
          <cell r="C1927">
            <v>43739</v>
          </cell>
          <cell r="E1927">
            <v>-101.20879120879121</v>
          </cell>
          <cell r="H1927" t="str">
            <v>Otros Gastos Operativos</v>
          </cell>
        </row>
        <row r="1928">
          <cell r="C1928">
            <v>43770</v>
          </cell>
          <cell r="E1928">
            <v>-118.71926448578149</v>
          </cell>
          <cell r="H1928" t="str">
            <v>Otros Gastos Operativos</v>
          </cell>
        </row>
        <row r="1929">
          <cell r="C1929">
            <v>43800</v>
          </cell>
          <cell r="E1929">
            <v>-323.40453232922255</v>
          </cell>
          <cell r="H1929" t="str">
            <v>Otros Gastos Operativos</v>
          </cell>
        </row>
        <row r="1930">
          <cell r="C1930">
            <v>43862</v>
          </cell>
          <cell r="E1930">
            <v>-256.92640692640691</v>
          </cell>
          <cell r="H1930" t="str">
            <v>Otros Gastos Operativos</v>
          </cell>
        </row>
        <row r="1931">
          <cell r="C1931">
            <v>43891</v>
          </cell>
          <cell r="E1931">
            <v>-402.4288654319933</v>
          </cell>
          <cell r="H1931" t="str">
            <v>Otros Gastos Operativos</v>
          </cell>
        </row>
        <row r="1932">
          <cell r="C1932">
            <v>43922</v>
          </cell>
          <cell r="E1932">
            <v>-125.5011655011655</v>
          </cell>
          <cell r="H1932" t="str">
            <v>Otros Gastos Operativos</v>
          </cell>
        </row>
        <row r="1933">
          <cell r="C1933">
            <v>43952</v>
          </cell>
          <cell r="E1933">
            <v>-403.84526626177893</v>
          </cell>
          <cell r="H1933" t="str">
            <v>Otros Gastos Operativos</v>
          </cell>
        </row>
        <row r="1934">
          <cell r="C1934">
            <v>43983</v>
          </cell>
          <cell r="E1934">
            <v>-303.16804519596616</v>
          </cell>
          <cell r="H1934" t="str">
            <v>Otros Gastos Operativos</v>
          </cell>
        </row>
        <row r="1935">
          <cell r="C1935">
            <v>44013</v>
          </cell>
          <cell r="E1935">
            <v>-254.11691580686499</v>
          </cell>
          <cell r="H1935" t="str">
            <v>Otros Gastos Operativos</v>
          </cell>
        </row>
        <row r="1936">
          <cell r="C1936">
            <v>44044</v>
          </cell>
          <cell r="E1936">
            <v>-268.66272189349115</v>
          </cell>
          <cell r="H1936" t="str">
            <v>Otros Gastos Operativos</v>
          </cell>
        </row>
        <row r="1937">
          <cell r="C1937">
            <v>44075</v>
          </cell>
          <cell r="E1937">
            <v>-179.07800791666668</v>
          </cell>
          <cell r="H1937" t="str">
            <v>Otros Gastos Operativos</v>
          </cell>
        </row>
        <row r="1938">
          <cell r="C1938">
            <v>44105</v>
          </cell>
          <cell r="E1938">
            <v>-222.05673758865251</v>
          </cell>
          <cell r="H1938" t="str">
            <v>Otros Gastos Operativos</v>
          </cell>
        </row>
        <row r="1939">
          <cell r="C1939">
            <v>44136</v>
          </cell>
          <cell r="E1939">
            <v>-228.00565770862801</v>
          </cell>
          <cell r="H1939" t="str">
            <v>Otros Gastos Operativos</v>
          </cell>
        </row>
        <row r="1940">
          <cell r="C1940">
            <v>42979</v>
          </cell>
          <cell r="E1940">
            <v>5000</v>
          </cell>
          <cell r="H1940" t="str">
            <v>Otros Creditos</v>
          </cell>
        </row>
        <row r="1941">
          <cell r="C1941">
            <v>42979</v>
          </cell>
          <cell r="E1941">
            <v>711.55</v>
          </cell>
          <cell r="H1941" t="str">
            <v>Otros Creditos</v>
          </cell>
        </row>
        <row r="1942">
          <cell r="C1942">
            <v>43040</v>
          </cell>
          <cell r="E1942">
            <v>16700</v>
          </cell>
          <cell r="H1942" t="str">
            <v>Otros Creditos</v>
          </cell>
        </row>
        <row r="1943">
          <cell r="C1943">
            <v>43252</v>
          </cell>
          <cell r="E1943">
            <v>9500</v>
          </cell>
          <cell r="H1943" t="str">
            <v>Otros Creditos</v>
          </cell>
        </row>
        <row r="1944">
          <cell r="C1944">
            <v>43252</v>
          </cell>
          <cell r="E1944">
            <v>33300</v>
          </cell>
          <cell r="H1944" t="str">
            <v>Otros Creditos</v>
          </cell>
        </row>
        <row r="1945">
          <cell r="C1945">
            <v>43466</v>
          </cell>
          <cell r="E1945">
            <v>2438</v>
          </cell>
          <cell r="H1945" t="str">
            <v>Otros Creditos</v>
          </cell>
        </row>
        <row r="1946">
          <cell r="C1946">
            <v>43556</v>
          </cell>
          <cell r="E1946">
            <v>112000</v>
          </cell>
          <cell r="H1946" t="str">
            <v>Otros Creditos</v>
          </cell>
        </row>
        <row r="1947">
          <cell r="C1947">
            <v>43586</v>
          </cell>
          <cell r="E1947">
            <v>-112000</v>
          </cell>
          <cell r="H1947" t="str">
            <v>Otros Creditos</v>
          </cell>
        </row>
        <row r="1948">
          <cell r="C1948">
            <v>43586</v>
          </cell>
          <cell r="E1948">
            <v>62</v>
          </cell>
          <cell r="H1948" t="str">
            <v>Gastos Financieros</v>
          </cell>
        </row>
        <row r="1949">
          <cell r="C1949">
            <v>43586</v>
          </cell>
          <cell r="E1949">
            <v>6000</v>
          </cell>
          <cell r="H1949" t="str">
            <v>Otros Creditos</v>
          </cell>
        </row>
        <row r="1950">
          <cell r="C1950">
            <v>43739</v>
          </cell>
          <cell r="E1950">
            <v>52271.325471950368</v>
          </cell>
          <cell r="H1950" t="str">
            <v>Otros Creditos</v>
          </cell>
        </row>
        <row r="1951">
          <cell r="C1951">
            <v>43800</v>
          </cell>
          <cell r="E1951">
            <v>3340</v>
          </cell>
          <cell r="H1951" t="str">
            <v>Otros Creditos</v>
          </cell>
        </row>
        <row r="1952">
          <cell r="C1952">
            <v>43891</v>
          </cell>
          <cell r="E1952">
            <v>6650</v>
          </cell>
          <cell r="H1952" t="str">
            <v>Otros Creditos</v>
          </cell>
        </row>
        <row r="1953">
          <cell r="C1953">
            <v>43922</v>
          </cell>
          <cell r="E1953">
            <v>6650</v>
          </cell>
          <cell r="H1953" t="str">
            <v>Otros Creditos</v>
          </cell>
        </row>
        <row r="1954">
          <cell r="C1954">
            <v>43952</v>
          </cell>
          <cell r="E1954">
            <v>6650</v>
          </cell>
          <cell r="H1954" t="str">
            <v>Otros Creditos</v>
          </cell>
        </row>
        <row r="1955">
          <cell r="C1955">
            <v>44013</v>
          </cell>
          <cell r="E1955">
            <v>8500</v>
          </cell>
          <cell r="H1955" t="str">
            <v>Otros Creditos</v>
          </cell>
        </row>
        <row r="1956">
          <cell r="C1956">
            <v>44075</v>
          </cell>
          <cell r="E1956">
            <v>13079</v>
          </cell>
          <cell r="H1956" t="str">
            <v>Otros Creditos</v>
          </cell>
        </row>
        <row r="1957">
          <cell r="C1957">
            <v>44075</v>
          </cell>
          <cell r="E1957">
            <v>-48820.27</v>
          </cell>
          <cell r="H1957" t="str">
            <v>Otros Creditos</v>
          </cell>
        </row>
        <row r="1958">
          <cell r="C1958">
            <v>44105</v>
          </cell>
          <cell r="E1958">
            <v>48820.27196988833</v>
          </cell>
          <cell r="H1958" t="str">
            <v>Otros Creditos</v>
          </cell>
        </row>
        <row r="1959">
          <cell r="C1959">
            <v>44136</v>
          </cell>
          <cell r="E1959">
            <v>12000</v>
          </cell>
          <cell r="H1959" t="str">
            <v>Otros Creditos</v>
          </cell>
        </row>
        <row r="1960">
          <cell r="C1960">
            <v>43009</v>
          </cell>
          <cell r="E1960">
            <v>-366</v>
          </cell>
          <cell r="H1960" t="str">
            <v>Otros Gastos Corporativos</v>
          </cell>
        </row>
        <row r="1961">
          <cell r="C1961">
            <v>43040</v>
          </cell>
          <cell r="E1961">
            <v>-366</v>
          </cell>
          <cell r="H1961" t="str">
            <v>Otros Gastos Corporativos</v>
          </cell>
        </row>
        <row r="1962">
          <cell r="C1962">
            <v>43070</v>
          </cell>
          <cell r="E1962">
            <v>-366</v>
          </cell>
          <cell r="H1962" t="str">
            <v>Otros Gastos Corporativos</v>
          </cell>
        </row>
        <row r="1963">
          <cell r="C1963">
            <v>43101</v>
          </cell>
          <cell r="E1963">
            <v>-1066</v>
          </cell>
          <cell r="H1963" t="str">
            <v>Otros Gastos Corporativos</v>
          </cell>
        </row>
        <row r="1964">
          <cell r="C1964">
            <v>43132</v>
          </cell>
          <cell r="E1964">
            <v>-666</v>
          </cell>
          <cell r="H1964" t="str">
            <v>Otros Gastos Corporativos</v>
          </cell>
        </row>
        <row r="1965">
          <cell r="C1965">
            <v>43160</v>
          </cell>
          <cell r="E1965">
            <v>-5794</v>
          </cell>
          <cell r="H1965" t="str">
            <v>Otros Gastos Corporativos</v>
          </cell>
        </row>
        <row r="1966">
          <cell r="C1966">
            <v>43191</v>
          </cell>
          <cell r="E1966">
            <v>-540</v>
          </cell>
          <cell r="H1966" t="str">
            <v>Otros Gastos Corporativos</v>
          </cell>
        </row>
        <row r="1967">
          <cell r="C1967">
            <v>43221</v>
          </cell>
          <cell r="E1967">
            <v>-1191</v>
          </cell>
          <cell r="H1967" t="str">
            <v>Otros Gastos Corporativos</v>
          </cell>
        </row>
        <row r="1968">
          <cell r="C1968">
            <v>43252</v>
          </cell>
          <cell r="E1968">
            <v>-9964</v>
          </cell>
          <cell r="H1968" t="str">
            <v>Otros Gastos Corporativos</v>
          </cell>
        </row>
        <row r="1969">
          <cell r="C1969">
            <v>43282</v>
          </cell>
          <cell r="E1969">
            <v>-867</v>
          </cell>
          <cell r="H1969" t="str">
            <v>Otros Gastos Corporativos</v>
          </cell>
        </row>
        <row r="1970">
          <cell r="C1970">
            <v>43344</v>
          </cell>
          <cell r="E1970">
            <v>-1664</v>
          </cell>
          <cell r="H1970" t="str">
            <v>Otros Gastos Corporativos</v>
          </cell>
        </row>
        <row r="1971">
          <cell r="C1971">
            <v>43435</v>
          </cell>
          <cell r="E1971">
            <v>-177</v>
          </cell>
          <cell r="H1971" t="str">
            <v>Otros Gastos Corporativos</v>
          </cell>
        </row>
        <row r="1972">
          <cell r="C1972">
            <v>43466</v>
          </cell>
          <cell r="E1972">
            <v>-11614</v>
          </cell>
          <cell r="H1972" t="str">
            <v>Otros Gastos Corporativos</v>
          </cell>
        </row>
        <row r="1973">
          <cell r="C1973">
            <v>43497</v>
          </cell>
          <cell r="E1973">
            <v>-316</v>
          </cell>
          <cell r="H1973" t="str">
            <v>Otros Gastos Corporativos</v>
          </cell>
        </row>
        <row r="1974">
          <cell r="C1974">
            <v>43525</v>
          </cell>
          <cell r="E1974">
            <v>-827.71</v>
          </cell>
          <cell r="H1974" t="str">
            <v>Otros Gastos Corporativos</v>
          </cell>
        </row>
        <row r="1975">
          <cell r="C1975">
            <v>43556</v>
          </cell>
          <cell r="E1975">
            <v>-5961.47</v>
          </cell>
          <cell r="H1975" t="str">
            <v>Otros Gastos Corporativos</v>
          </cell>
        </row>
        <row r="1976">
          <cell r="C1976">
            <v>43586</v>
          </cell>
          <cell r="E1976">
            <v>-414.57</v>
          </cell>
          <cell r="H1976" t="str">
            <v>Otros Gastos Corporativos</v>
          </cell>
        </row>
        <row r="1977">
          <cell r="C1977">
            <v>43617</v>
          </cell>
          <cell r="E1977">
            <v>-140.21</v>
          </cell>
          <cell r="H1977" t="str">
            <v>Otros Gastos Corporativos</v>
          </cell>
        </row>
        <row r="1978">
          <cell r="C1978">
            <v>43647</v>
          </cell>
          <cell r="E1978">
            <v>-1859.02</v>
          </cell>
          <cell r="H1978" t="str">
            <v>Otros Gastos Corporativos</v>
          </cell>
        </row>
        <row r="1979">
          <cell r="C1979">
            <v>43678</v>
          </cell>
          <cell r="E1979">
            <v>-613</v>
          </cell>
          <cell r="H1979" t="str">
            <v>Otros Gastos Corporativos</v>
          </cell>
        </row>
        <row r="1980">
          <cell r="C1980">
            <v>43709</v>
          </cell>
          <cell r="E1980">
            <v>-743</v>
          </cell>
          <cell r="H1980" t="str">
            <v>Otros Gastos Corporativos</v>
          </cell>
        </row>
        <row r="1981">
          <cell r="C1981">
            <v>43739</v>
          </cell>
          <cell r="E1981">
            <v>-720.9561273180982</v>
          </cell>
          <cell r="H1981" t="str">
            <v>Otros Gastos Corporativos</v>
          </cell>
        </row>
        <row r="1982">
          <cell r="C1982">
            <v>43770</v>
          </cell>
          <cell r="E1982">
            <v>-407.89404126351695</v>
          </cell>
          <cell r="H1982" t="str">
            <v>Otros Gastos Corporativos</v>
          </cell>
        </row>
        <row r="1983">
          <cell r="C1983">
            <v>43800</v>
          </cell>
          <cell r="E1983">
            <v>-989.34354050643969</v>
          </cell>
          <cell r="H1983" t="str">
            <v>Otros Gastos Corporativos</v>
          </cell>
        </row>
        <row r="1984">
          <cell r="C1984">
            <v>43831</v>
          </cell>
          <cell r="E1984">
            <v>-639.65996936118893</v>
          </cell>
          <cell r="H1984" t="str">
            <v>Otros Gastos Corporativos</v>
          </cell>
        </row>
        <row r="1985">
          <cell r="C1985">
            <v>43862</v>
          </cell>
          <cell r="E1985">
            <v>-995.91346657339864</v>
          </cell>
          <cell r="H1985" t="str">
            <v>Otros Gastos Corporativos</v>
          </cell>
        </row>
        <row r="1986">
          <cell r="C1986">
            <v>43891</v>
          </cell>
          <cell r="E1986">
            <v>-231.79645258850741</v>
          </cell>
          <cell r="H1986" t="str">
            <v>Otros Gastos Corporativos</v>
          </cell>
        </row>
        <row r="1987">
          <cell r="C1987">
            <v>43922</v>
          </cell>
          <cell r="E1987">
            <v>-90.493873720370289</v>
          </cell>
          <cell r="H1987" t="str">
            <v>Otros Gastos Corporativos</v>
          </cell>
        </row>
        <row r="1988">
          <cell r="C1988">
            <v>43952</v>
          </cell>
          <cell r="E1988">
            <v>-585.71177738458175</v>
          </cell>
          <cell r="H1988" t="str">
            <v>Otros Gastos Corporativos</v>
          </cell>
        </row>
        <row r="1989">
          <cell r="C1989">
            <v>43983</v>
          </cell>
          <cell r="E1989">
            <v>-189.83086741509766</v>
          </cell>
          <cell r="H1989" t="str">
            <v>Otros Gastos Corporativos</v>
          </cell>
        </row>
        <row r="1990">
          <cell r="C1990">
            <v>44013</v>
          </cell>
          <cell r="E1990">
            <v>-90.657108721624851</v>
          </cell>
          <cell r="H1990" t="str">
            <v>Otros Gastos Corporativos</v>
          </cell>
        </row>
        <row r="1991">
          <cell r="C1991">
            <v>44044</v>
          </cell>
          <cell r="E1991">
            <v>-159.42910274790918</v>
          </cell>
          <cell r="H1991" t="str">
            <v>Otros Gastos Corporativos</v>
          </cell>
        </row>
        <row r="1992">
          <cell r="C1992">
            <v>44075</v>
          </cell>
          <cell r="E1992">
            <v>-154.43554290400124</v>
          </cell>
          <cell r="H1992" t="str">
            <v>Otros Gastos Corporativos</v>
          </cell>
        </row>
        <row r="1993">
          <cell r="C1993">
            <v>44105</v>
          </cell>
          <cell r="E1993">
            <v>-749.65300197294516</v>
          </cell>
          <cell r="H1993" t="str">
            <v>Otros Gastos Corporativos</v>
          </cell>
        </row>
        <row r="1994">
          <cell r="C1994">
            <v>44136</v>
          </cell>
          <cell r="E1994">
            <v>-236.52627557588585</v>
          </cell>
          <cell r="H1994" t="str">
            <v>Otros Gastos Corporativos</v>
          </cell>
        </row>
        <row r="1995">
          <cell r="C1995">
            <v>42736</v>
          </cell>
          <cell r="E1995">
            <v>-347.66</v>
          </cell>
          <cell r="H1995" t="str">
            <v>Gastos Cultivo</v>
          </cell>
        </row>
        <row r="1996">
          <cell r="C1996">
            <v>42767</v>
          </cell>
          <cell r="E1996">
            <v>-675</v>
          </cell>
          <cell r="H1996" t="str">
            <v>Gastos Cultivo</v>
          </cell>
        </row>
        <row r="1997">
          <cell r="C1997">
            <v>42948</v>
          </cell>
          <cell r="E1997">
            <v>-305.39999999999998</v>
          </cell>
          <cell r="H1997" t="str">
            <v>Gastos Cultivo</v>
          </cell>
        </row>
        <row r="1998">
          <cell r="C1998">
            <v>42979</v>
          </cell>
          <cell r="E1998">
            <v>-660</v>
          </cell>
          <cell r="H1998" t="str">
            <v>Gastos Cultivo</v>
          </cell>
        </row>
        <row r="1999">
          <cell r="C1999">
            <v>43009</v>
          </cell>
          <cell r="E1999">
            <v>-300</v>
          </cell>
          <cell r="H1999" t="str">
            <v>Gastos Cultivo</v>
          </cell>
        </row>
        <row r="2000">
          <cell r="C2000">
            <v>43040</v>
          </cell>
          <cell r="E2000">
            <v>-300</v>
          </cell>
          <cell r="H2000" t="str">
            <v>Gastos Cultivo</v>
          </cell>
        </row>
        <row r="2001">
          <cell r="C2001">
            <v>43070</v>
          </cell>
          <cell r="E2001">
            <v>-300</v>
          </cell>
          <cell r="H2001" t="str">
            <v>Gastos Cultivo</v>
          </cell>
        </row>
        <row r="2002">
          <cell r="C2002">
            <v>43101</v>
          </cell>
          <cell r="E2002">
            <v>-300</v>
          </cell>
          <cell r="H2002" t="str">
            <v>Gastos Cultivo</v>
          </cell>
        </row>
        <row r="2003">
          <cell r="C2003">
            <v>43132</v>
          </cell>
          <cell r="E2003">
            <v>-300</v>
          </cell>
          <cell r="H2003" t="str">
            <v>Gastos Cultivo</v>
          </cell>
        </row>
        <row r="2004">
          <cell r="C2004">
            <v>43160</v>
          </cell>
          <cell r="E2004">
            <v>-348</v>
          </cell>
          <cell r="H2004" t="str">
            <v>Gastos Cultivo</v>
          </cell>
        </row>
        <row r="2005">
          <cell r="C2005">
            <v>43191</v>
          </cell>
          <cell r="E2005">
            <v>-300</v>
          </cell>
          <cell r="H2005" t="str">
            <v>Gastos Cultivo</v>
          </cell>
        </row>
        <row r="2006">
          <cell r="C2006">
            <v>43221</v>
          </cell>
          <cell r="E2006">
            <v>-300</v>
          </cell>
          <cell r="H2006" t="str">
            <v>Gastos Cultivo</v>
          </cell>
        </row>
        <row r="2007">
          <cell r="C2007">
            <v>43282</v>
          </cell>
          <cell r="E2007">
            <v>-600</v>
          </cell>
          <cell r="H2007" t="str">
            <v>Gastos Cultivo</v>
          </cell>
        </row>
        <row r="2008">
          <cell r="C2008">
            <v>43344</v>
          </cell>
          <cell r="E2008">
            <v>-600</v>
          </cell>
          <cell r="H2008" t="str">
            <v>Gastos Cultivo</v>
          </cell>
        </row>
        <row r="2009">
          <cell r="C2009">
            <v>43374</v>
          </cell>
          <cell r="E2009">
            <v>-600</v>
          </cell>
          <cell r="H2009" t="str">
            <v>Gastos Cultivo</v>
          </cell>
        </row>
        <row r="2010">
          <cell r="C2010">
            <v>43405</v>
          </cell>
          <cell r="E2010">
            <v>-600</v>
          </cell>
          <cell r="H2010" t="str">
            <v>Gastos Cultivo</v>
          </cell>
        </row>
        <row r="2011">
          <cell r="C2011">
            <v>43435</v>
          </cell>
          <cell r="E2011">
            <v>-600</v>
          </cell>
          <cell r="H2011" t="str">
            <v>Gastos Cultivo</v>
          </cell>
        </row>
        <row r="2012">
          <cell r="C2012">
            <v>43466</v>
          </cell>
          <cell r="E2012">
            <v>-600</v>
          </cell>
          <cell r="H2012" t="str">
            <v>Gastos Cultivo</v>
          </cell>
        </row>
        <row r="2013">
          <cell r="C2013">
            <v>43497</v>
          </cell>
          <cell r="E2013">
            <v>-600</v>
          </cell>
          <cell r="H2013" t="str">
            <v>Gastos Cultivo</v>
          </cell>
        </row>
        <row r="2014">
          <cell r="C2014">
            <v>43525</v>
          </cell>
          <cell r="E2014">
            <v>-638.29999999999995</v>
          </cell>
          <cell r="H2014" t="str">
            <v>Gastos Cultivo</v>
          </cell>
        </row>
        <row r="2015">
          <cell r="C2015">
            <v>43556</v>
          </cell>
          <cell r="E2015">
            <v>-2731.74</v>
          </cell>
          <cell r="H2015" t="str">
            <v>Gastos Cultivo</v>
          </cell>
        </row>
        <row r="2016">
          <cell r="C2016">
            <v>43586</v>
          </cell>
          <cell r="E2016">
            <v>-5009.22</v>
          </cell>
          <cell r="H2016" t="str">
            <v>Gastos Cultivo</v>
          </cell>
        </row>
        <row r="2017">
          <cell r="C2017">
            <v>43617</v>
          </cell>
          <cell r="E2017">
            <v>-14322.83</v>
          </cell>
          <cell r="H2017" t="str">
            <v>Gastos Cultivo</v>
          </cell>
        </row>
        <row r="2018">
          <cell r="C2018">
            <v>43647</v>
          </cell>
          <cell r="E2018">
            <v>-600</v>
          </cell>
          <cell r="H2018" t="str">
            <v>Gastos Cultivo</v>
          </cell>
        </row>
        <row r="2019">
          <cell r="C2019">
            <v>43709</v>
          </cell>
          <cell r="E2019">
            <v>-1365.8701833903401</v>
          </cell>
          <cell r="H2019" t="str">
            <v>Gastos Cultivo</v>
          </cell>
        </row>
        <row r="2020">
          <cell r="C2020">
            <v>43739</v>
          </cell>
          <cell r="E2020">
            <v>-1007.9472259810555</v>
          </cell>
          <cell r="H2020" t="str">
            <v>Gastos Cultivo</v>
          </cell>
        </row>
        <row r="2021">
          <cell r="C2021">
            <v>43770</v>
          </cell>
          <cell r="E2021">
            <v>-129.10789800476766</v>
          </cell>
          <cell r="H2021" t="str">
            <v>Gastos Cultivo</v>
          </cell>
        </row>
        <row r="2022">
          <cell r="C2022">
            <v>43800</v>
          </cell>
          <cell r="E2022">
            <v>-119.51935914552736</v>
          </cell>
          <cell r="H2022" t="str">
            <v>Gastos Cultivo</v>
          </cell>
        </row>
        <row r="2023">
          <cell r="C2023">
            <v>43831</v>
          </cell>
          <cell r="E2023">
            <v>-131.28898050238706</v>
          </cell>
          <cell r="H2023" t="str">
            <v>Gastos Cultivo</v>
          </cell>
        </row>
        <row r="2024">
          <cell r="C2024">
            <v>43862</v>
          </cell>
          <cell r="E2024">
            <v>-84.58244562139835</v>
          </cell>
          <cell r="H2024" t="str">
            <v>Gastos Cultivo</v>
          </cell>
        </row>
        <row r="2025">
          <cell r="C2025">
            <v>43952</v>
          </cell>
          <cell r="E2025">
            <v>-367</v>
          </cell>
          <cell r="H2025" t="str">
            <v>Gastos Cultivo</v>
          </cell>
        </row>
        <row r="2026">
          <cell r="C2026">
            <v>43983</v>
          </cell>
          <cell r="E2026">
            <v>-193.65398693904467</v>
          </cell>
          <cell r="H2026" t="str">
            <v>Gastos Cultivo</v>
          </cell>
        </row>
        <row r="2027">
          <cell r="C2027">
            <v>44044</v>
          </cell>
          <cell r="E2027">
            <v>-2600.89</v>
          </cell>
          <cell r="H2027" t="str">
            <v>Gastos Cultivo</v>
          </cell>
        </row>
        <row r="2028">
          <cell r="C2028">
            <v>44075</v>
          </cell>
          <cell r="E2028">
            <v>-41.80602006688963</v>
          </cell>
          <cell r="H2028" t="str">
            <v>Gastos Cultivo</v>
          </cell>
        </row>
        <row r="2029">
          <cell r="C2029">
            <v>43709</v>
          </cell>
          <cell r="E2029">
            <v>-1269.204489091085</v>
          </cell>
          <cell r="H2029" t="str">
            <v>Gastos Laboratorio</v>
          </cell>
        </row>
        <row r="2030">
          <cell r="C2030">
            <v>43739</v>
          </cell>
          <cell r="E2030">
            <v>-25.295470346007807</v>
          </cell>
          <cell r="H2030" t="str">
            <v>Gastos Laboratorio</v>
          </cell>
        </row>
        <row r="2031">
          <cell r="C2031">
            <v>43770</v>
          </cell>
          <cell r="E2031">
            <v>-92.08</v>
          </cell>
          <cell r="H2031" t="str">
            <v>Gastos Laboratorio</v>
          </cell>
        </row>
        <row r="2032">
          <cell r="C2032">
            <v>43831</v>
          </cell>
          <cell r="E2032">
            <v>-686.36372958324182</v>
          </cell>
          <cell r="H2032" t="str">
            <v>Gastos Laboratorio</v>
          </cell>
        </row>
        <row r="2033">
          <cell r="C2033">
            <v>43862</v>
          </cell>
          <cell r="E2033">
            <v>-89.298892146326125</v>
          </cell>
          <cell r="H2033" t="str">
            <v>Gastos Laboratorio</v>
          </cell>
        </row>
        <row r="2034">
          <cell r="C2034">
            <v>43891</v>
          </cell>
          <cell r="E2034">
            <v>-3460.9695277539581</v>
          </cell>
          <cell r="H2034" t="str">
            <v>Gastos Laboratorio</v>
          </cell>
        </row>
        <row r="2035">
          <cell r="C2035">
            <v>43922</v>
          </cell>
          <cell r="E2035">
            <v>-1102.3213054470236</v>
          </cell>
          <cell r="H2035" t="str">
            <v>Gastos Laboratorio</v>
          </cell>
        </row>
        <row r="2036">
          <cell r="C2036">
            <v>43952</v>
          </cell>
          <cell r="E2036">
            <v>-246.38755980861245</v>
          </cell>
          <cell r="H2036" t="str">
            <v>Gastos Laboratorio</v>
          </cell>
        </row>
        <row r="2037">
          <cell r="C2037">
            <v>43983</v>
          </cell>
          <cell r="E2037">
            <v>-1656.294877932025</v>
          </cell>
          <cell r="H2037" t="str">
            <v>Gastos Laboratorio</v>
          </cell>
        </row>
        <row r="2038">
          <cell r="C2038">
            <v>44013</v>
          </cell>
          <cell r="E2038">
            <v>-1838.395970865427</v>
          </cell>
          <cell r="H2038" t="str">
            <v>Gastos Laboratorio</v>
          </cell>
        </row>
        <row r="2039">
          <cell r="C2039">
            <v>44044</v>
          </cell>
          <cell r="E2039">
            <v>-432.02378161585062</v>
          </cell>
          <cell r="H2039" t="str">
            <v>Gastos Laboratorio</v>
          </cell>
        </row>
        <row r="2040">
          <cell r="C2040">
            <v>44075</v>
          </cell>
          <cell r="E2040">
            <v>-307.84868898888891</v>
          </cell>
          <cell r="H2040" t="str">
            <v>Gastos Laboratorio</v>
          </cell>
        </row>
        <row r="2041">
          <cell r="C2041">
            <v>44105</v>
          </cell>
          <cell r="E2041">
            <v>-102.09929078014186</v>
          </cell>
          <cell r="H2041" t="str">
            <v>Gastos Laboratorio</v>
          </cell>
        </row>
        <row r="2042">
          <cell r="C2042">
            <v>42736</v>
          </cell>
          <cell r="E2042">
            <v>-738</v>
          </cell>
          <cell r="H2042" t="str">
            <v>Honorarios Profesionales</v>
          </cell>
        </row>
        <row r="2043">
          <cell r="C2043">
            <v>42767</v>
          </cell>
          <cell r="E2043">
            <v>-738</v>
          </cell>
          <cell r="H2043" t="str">
            <v>Honorarios Profesionales</v>
          </cell>
        </row>
        <row r="2044">
          <cell r="C2044">
            <v>42795</v>
          </cell>
          <cell r="E2044">
            <v>-738</v>
          </cell>
          <cell r="H2044" t="str">
            <v>Honorarios Profesionales</v>
          </cell>
        </row>
        <row r="2045">
          <cell r="C2045">
            <v>42826</v>
          </cell>
          <cell r="E2045">
            <v>-738</v>
          </cell>
          <cell r="H2045" t="str">
            <v>Honorarios Profesionales</v>
          </cell>
        </row>
        <row r="2046">
          <cell r="C2046">
            <v>43040</v>
          </cell>
          <cell r="E2046">
            <v>-906</v>
          </cell>
          <cell r="H2046" t="str">
            <v>Honorarios Profesionales</v>
          </cell>
        </row>
        <row r="2047">
          <cell r="C2047">
            <v>43070</v>
          </cell>
          <cell r="E2047">
            <v>-2395</v>
          </cell>
          <cell r="H2047" t="str">
            <v>Honorarios Profesionales</v>
          </cell>
        </row>
        <row r="2048">
          <cell r="C2048">
            <v>43101</v>
          </cell>
          <cell r="E2048">
            <v>-835</v>
          </cell>
          <cell r="H2048" t="str">
            <v>Honorarios Profesionales</v>
          </cell>
        </row>
        <row r="2049">
          <cell r="C2049">
            <v>43132</v>
          </cell>
          <cell r="E2049">
            <v>-2000</v>
          </cell>
          <cell r="H2049" t="str">
            <v>Honorarios Profesionales</v>
          </cell>
        </row>
        <row r="2050">
          <cell r="C2050">
            <v>43160</v>
          </cell>
          <cell r="E2050">
            <v>-6799</v>
          </cell>
          <cell r="H2050" t="str">
            <v>Honorarios Profesionales</v>
          </cell>
        </row>
        <row r="2051">
          <cell r="C2051">
            <v>43191</v>
          </cell>
          <cell r="E2051">
            <v>-2325</v>
          </cell>
          <cell r="H2051" t="str">
            <v>Honorarios Profesionales</v>
          </cell>
        </row>
        <row r="2052">
          <cell r="C2052">
            <v>43221</v>
          </cell>
          <cell r="E2052">
            <v>-4041</v>
          </cell>
          <cell r="H2052" t="str">
            <v>Honorarios Profesionales</v>
          </cell>
        </row>
        <row r="2053">
          <cell r="C2053">
            <v>43252</v>
          </cell>
          <cell r="E2053">
            <v>-1577</v>
          </cell>
          <cell r="H2053" t="str">
            <v>Honorarios Profesionales</v>
          </cell>
        </row>
        <row r="2054">
          <cell r="C2054">
            <v>43282</v>
          </cell>
          <cell r="E2054">
            <v>-9676.5</v>
          </cell>
          <cell r="H2054" t="str">
            <v>Honorarios Profesionales</v>
          </cell>
        </row>
        <row r="2055">
          <cell r="C2055">
            <v>43313</v>
          </cell>
          <cell r="E2055">
            <v>-2204</v>
          </cell>
          <cell r="H2055" t="str">
            <v>Honorarios Profesionales</v>
          </cell>
        </row>
        <row r="2056">
          <cell r="C2056">
            <v>43344</v>
          </cell>
          <cell r="E2056">
            <v>-2078</v>
          </cell>
          <cell r="H2056" t="str">
            <v>Honorarios Profesionales</v>
          </cell>
        </row>
        <row r="2057">
          <cell r="C2057">
            <v>43374</v>
          </cell>
          <cell r="E2057">
            <v>-3570</v>
          </cell>
          <cell r="H2057" t="str">
            <v>Honorarios Profesionales</v>
          </cell>
        </row>
        <row r="2058">
          <cell r="C2058">
            <v>43405</v>
          </cell>
          <cell r="E2058">
            <v>-14341</v>
          </cell>
          <cell r="H2058" t="str">
            <v>Honorarios Profesionales</v>
          </cell>
        </row>
        <row r="2059">
          <cell r="C2059">
            <v>43435</v>
          </cell>
          <cell r="E2059">
            <v>-13973</v>
          </cell>
          <cell r="H2059" t="str">
            <v>Honorarios Profesionales</v>
          </cell>
        </row>
        <row r="2060">
          <cell r="C2060">
            <v>43466</v>
          </cell>
          <cell r="E2060">
            <v>-2353</v>
          </cell>
          <cell r="H2060" t="str">
            <v>Honorarios Profesionales</v>
          </cell>
        </row>
        <row r="2061">
          <cell r="C2061">
            <v>43497</v>
          </cell>
          <cell r="E2061">
            <v>-1211</v>
          </cell>
          <cell r="H2061" t="str">
            <v>Honorarios Profesionales</v>
          </cell>
        </row>
        <row r="2062">
          <cell r="C2062">
            <v>43556</v>
          </cell>
          <cell r="E2062">
            <v>-1856.69</v>
          </cell>
          <cell r="H2062" t="str">
            <v>Honorarios Profesionales</v>
          </cell>
        </row>
        <row r="2063">
          <cell r="C2063">
            <v>43617</v>
          </cell>
          <cell r="E2063">
            <v>-129.63999999999999</v>
          </cell>
          <cell r="H2063" t="str">
            <v>Honorarios Profesionales</v>
          </cell>
        </row>
        <row r="2064">
          <cell r="C2064">
            <v>43647</v>
          </cell>
          <cell r="E2064">
            <v>-330.3</v>
          </cell>
          <cell r="H2064" t="str">
            <v>Honorarios Profesionales</v>
          </cell>
        </row>
        <row r="2065">
          <cell r="C2065">
            <v>43739</v>
          </cell>
          <cell r="E2065">
            <v>-200</v>
          </cell>
          <cell r="H2065" t="str">
            <v>Honorarios Profesionales</v>
          </cell>
        </row>
        <row r="2066">
          <cell r="C2066">
            <v>43831</v>
          </cell>
          <cell r="E2066">
            <v>-112.00542005420054</v>
          </cell>
          <cell r="H2066" t="str">
            <v>Honorarios Profesionales</v>
          </cell>
        </row>
        <row r="2067">
          <cell r="C2067">
            <v>43891</v>
          </cell>
          <cell r="E2067">
            <v>-164.47206039912425</v>
          </cell>
          <cell r="H2067" t="str">
            <v>Honorarios Profesionales</v>
          </cell>
        </row>
        <row r="2068">
          <cell r="C2068">
            <v>44105</v>
          </cell>
          <cell r="E2068">
            <v>-162.95508274231679</v>
          </cell>
          <cell r="H2068" t="str">
            <v>Honorarios Profesionales</v>
          </cell>
        </row>
        <row r="2069">
          <cell r="C2069">
            <v>43770</v>
          </cell>
          <cell r="E2069">
            <v>-600</v>
          </cell>
          <cell r="H2069" t="str">
            <v>Sueldos &amp; Jornales</v>
          </cell>
        </row>
        <row r="2070">
          <cell r="C2070">
            <v>43800</v>
          </cell>
          <cell r="E2070">
            <v>-639</v>
          </cell>
          <cell r="H2070" t="str">
            <v>Sueldos &amp; Jornales</v>
          </cell>
        </row>
        <row r="2071">
          <cell r="C2071">
            <v>43831</v>
          </cell>
          <cell r="E2071">
            <v>-596</v>
          </cell>
          <cell r="H2071" t="str">
            <v>Sueldos &amp; Jornales</v>
          </cell>
        </row>
        <row r="2072">
          <cell r="C2072">
            <v>43862</v>
          </cell>
          <cell r="E2072">
            <v>-600</v>
          </cell>
          <cell r="H2072" t="str">
            <v>Sueldos &amp; Jornales</v>
          </cell>
        </row>
        <row r="2073">
          <cell r="C2073">
            <v>43891</v>
          </cell>
          <cell r="E2073">
            <v>-659</v>
          </cell>
          <cell r="H2073" t="str">
            <v>Sueldos &amp; Jornales</v>
          </cell>
        </row>
        <row r="2074">
          <cell r="C2074">
            <v>43922</v>
          </cell>
          <cell r="E2074">
            <v>-681</v>
          </cell>
          <cell r="H2074" t="str">
            <v>Sueldos &amp; Jornales</v>
          </cell>
        </row>
        <row r="2075">
          <cell r="C2075">
            <v>43952</v>
          </cell>
          <cell r="E2075">
            <v>-644</v>
          </cell>
          <cell r="H2075" t="str">
            <v>Sueldos &amp; Jornales</v>
          </cell>
        </row>
        <row r="2076">
          <cell r="C2076">
            <v>43983</v>
          </cell>
          <cell r="E2076">
            <v>-927</v>
          </cell>
          <cell r="H2076" t="str">
            <v>Sueldos &amp; Jornales</v>
          </cell>
        </row>
        <row r="2077">
          <cell r="C2077">
            <v>44013</v>
          </cell>
          <cell r="E2077">
            <v>-608</v>
          </cell>
          <cell r="H2077" t="str">
            <v>Sueldos &amp; Jornales</v>
          </cell>
        </row>
        <row r="2078">
          <cell r="C2078">
            <v>44044</v>
          </cell>
          <cell r="E2078">
            <v>-600</v>
          </cell>
          <cell r="H2078" t="str">
            <v>Sueldos &amp; Jornales</v>
          </cell>
        </row>
        <row r="2079">
          <cell r="C2079">
            <v>44075</v>
          </cell>
          <cell r="E2079">
            <v>-736</v>
          </cell>
          <cell r="H2079" t="str">
            <v>Sueldos &amp; Jornales</v>
          </cell>
        </row>
        <row r="2080">
          <cell r="C2080">
            <v>44105</v>
          </cell>
          <cell r="E2080">
            <v>-674</v>
          </cell>
          <cell r="H2080" t="str">
            <v>Sueldos &amp; Jornales</v>
          </cell>
        </row>
        <row r="2081">
          <cell r="C2081">
            <v>44136</v>
          </cell>
          <cell r="E2081">
            <v>-837</v>
          </cell>
          <cell r="H2081" t="str">
            <v>Sueldos &amp; Jornales</v>
          </cell>
        </row>
        <row r="2082">
          <cell r="C2082">
            <v>43132</v>
          </cell>
          <cell r="E2082">
            <v>-1058</v>
          </cell>
          <cell r="H2082" t="str">
            <v>Sueldos &amp; Jornales</v>
          </cell>
        </row>
        <row r="2083">
          <cell r="C2083">
            <v>43160</v>
          </cell>
          <cell r="E2083">
            <v>-1092</v>
          </cell>
          <cell r="H2083" t="str">
            <v>Sueldos &amp; Jornales</v>
          </cell>
        </row>
        <row r="2084">
          <cell r="C2084">
            <v>43191</v>
          </cell>
          <cell r="E2084">
            <v>-1092</v>
          </cell>
          <cell r="H2084" t="str">
            <v>Sueldos &amp; Jornales</v>
          </cell>
        </row>
        <row r="2085">
          <cell r="C2085">
            <v>43221</v>
          </cell>
          <cell r="E2085">
            <v>-1092</v>
          </cell>
          <cell r="H2085" t="str">
            <v>Sueldos &amp; Jornales</v>
          </cell>
        </row>
        <row r="2086">
          <cell r="C2086">
            <v>43252</v>
          </cell>
          <cell r="E2086">
            <v>-1566</v>
          </cell>
          <cell r="H2086" t="str">
            <v>Sueldos &amp; Jornales</v>
          </cell>
        </row>
        <row r="2087">
          <cell r="C2087">
            <v>43282</v>
          </cell>
          <cell r="E2087">
            <v>-707</v>
          </cell>
          <cell r="H2087" t="str">
            <v>Sueldos &amp; Jornales</v>
          </cell>
        </row>
        <row r="2088">
          <cell r="C2088">
            <v>43313</v>
          </cell>
          <cell r="E2088">
            <v>-602</v>
          </cell>
          <cell r="H2088" t="str">
            <v>Sueldos &amp; Jornales</v>
          </cell>
        </row>
        <row r="2089">
          <cell r="C2089">
            <v>43344</v>
          </cell>
          <cell r="E2089">
            <v>-1073</v>
          </cell>
          <cell r="H2089" t="str">
            <v>Sueldos &amp; Jornales</v>
          </cell>
        </row>
        <row r="2090">
          <cell r="C2090">
            <v>43374</v>
          </cell>
          <cell r="E2090">
            <v>-1069</v>
          </cell>
          <cell r="H2090" t="str">
            <v>Sueldos &amp; Jornales</v>
          </cell>
        </row>
        <row r="2091">
          <cell r="C2091">
            <v>43405</v>
          </cell>
          <cell r="E2091">
            <v>-1070</v>
          </cell>
          <cell r="H2091" t="str">
            <v>Sueldos &amp; Jornales</v>
          </cell>
        </row>
        <row r="2092">
          <cell r="C2092">
            <v>43435</v>
          </cell>
          <cell r="E2092">
            <v>-1567</v>
          </cell>
          <cell r="H2092" t="str">
            <v>Sueldos &amp; Jornales</v>
          </cell>
        </row>
        <row r="2093">
          <cell r="C2093">
            <v>43466</v>
          </cell>
          <cell r="E2093">
            <v>-1102</v>
          </cell>
          <cell r="H2093" t="str">
            <v>Sueldos &amp; Jornales</v>
          </cell>
        </row>
        <row r="2094">
          <cell r="C2094">
            <v>43497</v>
          </cell>
          <cell r="E2094">
            <v>-1709</v>
          </cell>
          <cell r="H2094" t="str">
            <v>Sueldos &amp; Jornales</v>
          </cell>
        </row>
        <row r="2095">
          <cell r="C2095">
            <v>43525</v>
          </cell>
          <cell r="E2095">
            <v>-987</v>
          </cell>
          <cell r="H2095" t="str">
            <v>Sueldos &amp; Jornales</v>
          </cell>
        </row>
        <row r="2096">
          <cell r="C2096">
            <v>43556</v>
          </cell>
          <cell r="E2096">
            <v>-1086</v>
          </cell>
          <cell r="H2096" t="str">
            <v>Sueldos &amp; Jornales</v>
          </cell>
        </row>
        <row r="2097">
          <cell r="C2097">
            <v>43586</v>
          </cell>
          <cell r="E2097">
            <v>-1093</v>
          </cell>
          <cell r="H2097" t="str">
            <v>Sueldos &amp; Jornales</v>
          </cell>
        </row>
        <row r="2098">
          <cell r="C2098">
            <v>43617</v>
          </cell>
          <cell r="E2098">
            <v>-1661</v>
          </cell>
          <cell r="H2098" t="str">
            <v>Sueldos &amp; Jornales</v>
          </cell>
        </row>
        <row r="2099">
          <cell r="C2099">
            <v>43647</v>
          </cell>
          <cell r="E2099">
            <v>-1394</v>
          </cell>
          <cell r="H2099" t="str">
            <v>Sueldos &amp; Jornales</v>
          </cell>
        </row>
        <row r="2100">
          <cell r="C2100">
            <v>43678</v>
          </cell>
          <cell r="E2100">
            <v>-1031</v>
          </cell>
          <cell r="H2100" t="str">
            <v>Sueldos &amp; Jornales</v>
          </cell>
        </row>
        <row r="2101">
          <cell r="C2101">
            <v>43709</v>
          </cell>
          <cell r="E2101">
            <v>-1074</v>
          </cell>
          <cell r="H2101" t="str">
            <v>Sueldos &amp; Jornales</v>
          </cell>
        </row>
        <row r="2102">
          <cell r="C2102">
            <v>43739</v>
          </cell>
          <cell r="E2102">
            <v>-1072</v>
          </cell>
          <cell r="H2102" t="str">
            <v>Sueldos &amp; Jornales</v>
          </cell>
        </row>
        <row r="2103">
          <cell r="C2103">
            <v>43770</v>
          </cell>
          <cell r="E2103">
            <v>-1071</v>
          </cell>
          <cell r="H2103" t="str">
            <v>Sueldos &amp; Jornales</v>
          </cell>
        </row>
        <row r="2104">
          <cell r="C2104">
            <v>43800</v>
          </cell>
          <cell r="E2104">
            <v>-1647</v>
          </cell>
          <cell r="H2104" t="str">
            <v>Sueldos &amp; Jornales</v>
          </cell>
        </row>
        <row r="2105">
          <cell r="C2105">
            <v>43831</v>
          </cell>
          <cell r="E2105">
            <v>-1039</v>
          </cell>
          <cell r="H2105" t="str">
            <v>Sueldos &amp; Jornales</v>
          </cell>
        </row>
        <row r="2106">
          <cell r="C2106">
            <v>43862</v>
          </cell>
          <cell r="E2106">
            <v>-1082</v>
          </cell>
          <cell r="H2106" t="str">
            <v>Sueldos &amp; Jornales</v>
          </cell>
        </row>
        <row r="2107">
          <cell r="C2107">
            <v>43891</v>
          </cell>
          <cell r="E2107">
            <v>-1130</v>
          </cell>
          <cell r="H2107" t="str">
            <v>Sueldos &amp; Jornales</v>
          </cell>
        </row>
        <row r="2108">
          <cell r="C2108">
            <v>43922</v>
          </cell>
          <cell r="E2108">
            <v>-1117</v>
          </cell>
          <cell r="H2108" t="str">
            <v>Sueldos &amp; Jornales</v>
          </cell>
        </row>
        <row r="2109">
          <cell r="C2109">
            <v>43952</v>
          </cell>
          <cell r="E2109">
            <v>-845</v>
          </cell>
          <cell r="H2109" t="str">
            <v>Sueldos &amp; Jornales</v>
          </cell>
        </row>
        <row r="2110">
          <cell r="C2110">
            <v>43983</v>
          </cell>
          <cell r="E2110">
            <v>-1085</v>
          </cell>
          <cell r="H2110" t="str">
            <v>Sueldos &amp; Jornales</v>
          </cell>
        </row>
        <row r="2111">
          <cell r="C2111">
            <v>44013</v>
          </cell>
          <cell r="E2111">
            <v>-795</v>
          </cell>
          <cell r="H2111" t="str">
            <v>Sueldos &amp; Jornales</v>
          </cell>
        </row>
        <row r="2112">
          <cell r="C2112">
            <v>44044</v>
          </cell>
          <cell r="E2112">
            <v>-1054</v>
          </cell>
          <cell r="H2112" t="str">
            <v>Sueldos &amp; Jornales</v>
          </cell>
        </row>
        <row r="2113">
          <cell r="C2113">
            <v>44075</v>
          </cell>
          <cell r="E2113">
            <v>-995</v>
          </cell>
          <cell r="H2113" t="str">
            <v>Sueldos &amp; Jornales</v>
          </cell>
        </row>
        <row r="2114">
          <cell r="C2114">
            <v>44105</v>
          </cell>
          <cell r="E2114">
            <v>-2138</v>
          </cell>
          <cell r="H2114" t="str">
            <v>Sueldos &amp; Jornales</v>
          </cell>
        </row>
        <row r="2115">
          <cell r="C2115">
            <v>44136</v>
          </cell>
          <cell r="E2115">
            <v>-845</v>
          </cell>
          <cell r="H2115" t="str">
            <v>Sueldos &amp; Jornales</v>
          </cell>
        </row>
        <row r="2116">
          <cell r="C2116">
            <v>42767</v>
          </cell>
          <cell r="E2116">
            <v>-24</v>
          </cell>
          <cell r="H2116" t="str">
            <v>Gastos Cultivo</v>
          </cell>
        </row>
        <row r="2117">
          <cell r="C2117">
            <v>43556</v>
          </cell>
          <cell r="E2117">
            <v>-13932.39</v>
          </cell>
          <cell r="H2117" t="str">
            <v>Gastos Cultivo</v>
          </cell>
        </row>
        <row r="2118">
          <cell r="C2118">
            <v>43586</v>
          </cell>
          <cell r="E2118">
            <v>-338.19</v>
          </cell>
          <cell r="H2118" t="str">
            <v>Gastos Cultivo</v>
          </cell>
        </row>
        <row r="2119">
          <cell r="C2119">
            <v>43617</v>
          </cell>
          <cell r="E2119">
            <v>-709.45</v>
          </cell>
          <cell r="H2119" t="str">
            <v>Gastos Cultivo</v>
          </cell>
        </row>
        <row r="2120">
          <cell r="C2120">
            <v>43709</v>
          </cell>
          <cell r="E2120">
            <v>-30.611034861377984</v>
          </cell>
          <cell r="H2120" t="str">
            <v>Gastos Cultivo</v>
          </cell>
        </row>
        <row r="2121">
          <cell r="C2121">
            <v>43739</v>
          </cell>
          <cell r="E2121">
            <v>-209.91777628203377</v>
          </cell>
          <cell r="H2121" t="str">
            <v>Gastos Cultivo</v>
          </cell>
        </row>
        <row r="2122">
          <cell r="C2122">
            <v>43770</v>
          </cell>
          <cell r="E2122">
            <v>-3237.3063484435811</v>
          </cell>
          <cell r="H2122" t="str">
            <v>Gastos Cultivo</v>
          </cell>
        </row>
        <row r="2123">
          <cell r="C2123">
            <v>43800</v>
          </cell>
          <cell r="E2123">
            <v>-578.31775700934577</v>
          </cell>
          <cell r="H2123" t="str">
            <v>Gastos Cultivo</v>
          </cell>
        </row>
        <row r="2124">
          <cell r="C2124">
            <v>43831</v>
          </cell>
          <cell r="E2124">
            <v>-803.93838295244359</v>
          </cell>
          <cell r="H2124" t="str">
            <v>Gastos Cultivo</v>
          </cell>
        </row>
        <row r="2125">
          <cell r="C2125">
            <v>43862</v>
          </cell>
          <cell r="E2125">
            <v>-509.32379725399039</v>
          </cell>
          <cell r="H2125" t="str">
            <v>Gastos Cultivo</v>
          </cell>
        </row>
        <row r="2126">
          <cell r="C2126">
            <v>43891</v>
          </cell>
          <cell r="E2126">
            <v>-3449.3472823831389</v>
          </cell>
          <cell r="H2126" t="str">
            <v>Gastos Cultivo</v>
          </cell>
        </row>
        <row r="2127">
          <cell r="C2127">
            <v>43922</v>
          </cell>
          <cell r="E2127">
            <v>-2079.3778397855726</v>
          </cell>
          <cell r="H2127" t="str">
            <v>Gastos Cultivo</v>
          </cell>
        </row>
        <row r="2128">
          <cell r="C2128">
            <v>43952</v>
          </cell>
          <cell r="E2128">
            <v>-804.81088453336133</v>
          </cell>
          <cell r="H2128" t="str">
            <v>Gastos Cultivo</v>
          </cell>
        </row>
        <row r="2129">
          <cell r="C2129">
            <v>43983</v>
          </cell>
          <cell r="E2129">
            <v>-510.97932194399039</v>
          </cell>
          <cell r="H2129" t="str">
            <v>Gastos Cultivo</v>
          </cell>
        </row>
        <row r="2130">
          <cell r="C2130">
            <v>44013</v>
          </cell>
          <cell r="E2130">
            <v>-1153.1423024390879</v>
          </cell>
          <cell r="H2130" t="str">
            <v>Gastos Cultivo</v>
          </cell>
        </row>
        <row r="2131">
          <cell r="C2131">
            <v>44044</v>
          </cell>
          <cell r="E2131">
            <v>-693.51585798816564</v>
          </cell>
          <cell r="H2131" t="str">
            <v>Gastos Cultivo</v>
          </cell>
        </row>
        <row r="2132">
          <cell r="C2132">
            <v>44075</v>
          </cell>
          <cell r="E2132">
            <v>-502.83109404990404</v>
          </cell>
          <cell r="H2132" t="str">
            <v>Gastos Cultivo</v>
          </cell>
        </row>
        <row r="2133">
          <cell r="C2133">
            <v>44105</v>
          </cell>
          <cell r="E2133">
            <v>-1213.4954854075017</v>
          </cell>
          <cell r="H2133" t="str">
            <v>Gastos Cultivo</v>
          </cell>
        </row>
        <row r="2134">
          <cell r="C2134">
            <v>44136</v>
          </cell>
          <cell r="E2134">
            <v>-91.68</v>
          </cell>
          <cell r="H2134" t="str">
            <v>Gastos Cultivo</v>
          </cell>
        </row>
        <row r="2135">
          <cell r="C2135">
            <v>43525</v>
          </cell>
          <cell r="E2135">
            <v>-434.31</v>
          </cell>
          <cell r="H2135" t="str">
            <v>Otros Gastos Corporativos</v>
          </cell>
        </row>
        <row r="2136">
          <cell r="C2136">
            <v>43556</v>
          </cell>
          <cell r="E2136">
            <v>-755.61</v>
          </cell>
          <cell r="H2136" t="str">
            <v>Otros Gastos Corporativos</v>
          </cell>
        </row>
        <row r="2137">
          <cell r="C2137">
            <v>43586</v>
          </cell>
          <cell r="E2137">
            <v>-367.34</v>
          </cell>
          <cell r="H2137" t="str">
            <v>Otros Gastos Corporativos</v>
          </cell>
        </row>
        <row r="2138">
          <cell r="C2138">
            <v>43678</v>
          </cell>
          <cell r="E2138">
            <v>-237</v>
          </cell>
          <cell r="H2138" t="str">
            <v>Otros Gastos Corporativos</v>
          </cell>
        </row>
        <row r="2139">
          <cell r="C2139">
            <v>43709</v>
          </cell>
          <cell r="E2139">
            <v>-606.37</v>
          </cell>
          <cell r="H2139" t="str">
            <v>Otros Gastos Corporativos</v>
          </cell>
        </row>
        <row r="2140">
          <cell r="C2140">
            <v>43739</v>
          </cell>
          <cell r="E2140">
            <v>-605.30999999999995</v>
          </cell>
          <cell r="H2140" t="str">
            <v>Otros Gastos Corporativos</v>
          </cell>
        </row>
        <row r="2141">
          <cell r="C2141">
            <v>43770</v>
          </cell>
          <cell r="E2141">
            <v>-605.30999999999995</v>
          </cell>
          <cell r="H2141" t="str">
            <v>Otros Gastos Corporativos</v>
          </cell>
        </row>
        <row r="2142">
          <cell r="C2142">
            <v>43800</v>
          </cell>
          <cell r="E2142">
            <v>-604</v>
          </cell>
          <cell r="H2142" t="str">
            <v>Otros Gastos Corporativos</v>
          </cell>
        </row>
        <row r="2143">
          <cell r="C2143">
            <v>43831</v>
          </cell>
          <cell r="E2143">
            <v>-2347.792682926829</v>
          </cell>
          <cell r="H2143" t="str">
            <v>Otros Gastos Corporativos</v>
          </cell>
        </row>
        <row r="2144">
          <cell r="C2144">
            <v>43922</v>
          </cell>
          <cell r="E2144">
            <v>-929.07301774878988</v>
          </cell>
          <cell r="H2144" t="str">
            <v>Otros Gastos Corporativos</v>
          </cell>
        </row>
        <row r="2145">
          <cell r="C2145">
            <v>44013</v>
          </cell>
          <cell r="E2145">
            <v>-671.87045123726352</v>
          </cell>
          <cell r="H2145" t="str">
            <v>Otros Gastos Corporativos</v>
          </cell>
        </row>
        <row r="2146">
          <cell r="C2146">
            <v>44075</v>
          </cell>
          <cell r="E2146">
            <v>-1235.9660412907458</v>
          </cell>
          <cell r="H2146" t="str">
            <v>Otros Gastos Corporativos</v>
          </cell>
        </row>
        <row r="2147">
          <cell r="C2147">
            <v>44105</v>
          </cell>
          <cell r="E2147">
            <v>-1197.5</v>
          </cell>
          <cell r="H2147" t="str">
            <v>Otros Gastos Corporativos</v>
          </cell>
        </row>
        <row r="2148">
          <cell r="C2148">
            <v>44136</v>
          </cell>
          <cell r="E2148">
            <v>-1197.5</v>
          </cell>
          <cell r="H2148" t="str">
            <v>Otros Gastos Corporativos</v>
          </cell>
        </row>
        <row r="2149">
          <cell r="C2149">
            <v>42736</v>
          </cell>
          <cell r="E2149">
            <v>-2320</v>
          </cell>
          <cell r="H2149" t="str">
            <v>Honorarios Profesionales</v>
          </cell>
        </row>
        <row r="2150">
          <cell r="C2150">
            <v>42767</v>
          </cell>
          <cell r="E2150">
            <v>-2320</v>
          </cell>
          <cell r="H2150" t="str">
            <v>Honorarios Profesionales</v>
          </cell>
        </row>
        <row r="2151">
          <cell r="C2151">
            <v>42795</v>
          </cell>
          <cell r="E2151">
            <v>-2320</v>
          </cell>
          <cell r="H2151" t="str">
            <v>Honorarios Profesionales</v>
          </cell>
        </row>
        <row r="2152">
          <cell r="C2152">
            <v>42917</v>
          </cell>
          <cell r="E2152">
            <v>-9280</v>
          </cell>
          <cell r="H2152" t="str">
            <v>Honorarios Profesionales</v>
          </cell>
        </row>
        <row r="2153">
          <cell r="C2153">
            <v>42948</v>
          </cell>
          <cell r="E2153">
            <v>-2320</v>
          </cell>
          <cell r="H2153" t="str">
            <v>Honorarios Profesionales</v>
          </cell>
        </row>
        <row r="2154">
          <cell r="C2154">
            <v>43040</v>
          </cell>
          <cell r="E2154">
            <v>-5320</v>
          </cell>
          <cell r="H2154" t="str">
            <v>Honorarios Profesionales</v>
          </cell>
        </row>
        <row r="2155">
          <cell r="C2155">
            <v>43070</v>
          </cell>
          <cell r="E2155">
            <v>-3000</v>
          </cell>
          <cell r="H2155" t="str">
            <v>Honorarios Profesionales</v>
          </cell>
        </row>
        <row r="2156">
          <cell r="C2156">
            <v>43101</v>
          </cell>
          <cell r="E2156">
            <v>-3000</v>
          </cell>
          <cell r="H2156" t="str">
            <v>Honorarios Profesionales</v>
          </cell>
        </row>
        <row r="2157">
          <cell r="C2157">
            <v>43132</v>
          </cell>
          <cell r="E2157">
            <v>-3000</v>
          </cell>
          <cell r="H2157" t="str">
            <v>Honorarios Profesionales</v>
          </cell>
        </row>
        <row r="2158">
          <cell r="C2158">
            <v>43160</v>
          </cell>
          <cell r="E2158">
            <v>-4000</v>
          </cell>
          <cell r="H2158" t="str">
            <v>Honorarios Profesionales</v>
          </cell>
        </row>
        <row r="2159">
          <cell r="C2159">
            <v>43191</v>
          </cell>
          <cell r="E2159">
            <v>-900</v>
          </cell>
          <cell r="H2159" t="str">
            <v>Honorarios Profesionales</v>
          </cell>
        </row>
        <row r="2160">
          <cell r="C2160">
            <v>43252</v>
          </cell>
          <cell r="E2160">
            <v>-4000</v>
          </cell>
          <cell r="H2160" t="str">
            <v>Honorarios Profesionales</v>
          </cell>
        </row>
        <row r="2161">
          <cell r="C2161">
            <v>43282</v>
          </cell>
          <cell r="E2161">
            <v>-14000</v>
          </cell>
          <cell r="H2161" t="str">
            <v>Honorarios Profesionales</v>
          </cell>
        </row>
        <row r="2162">
          <cell r="C2162">
            <v>43313</v>
          </cell>
          <cell r="E2162">
            <v>-4500</v>
          </cell>
          <cell r="H2162" t="str">
            <v>Honorarios Profesionales</v>
          </cell>
        </row>
        <row r="2163">
          <cell r="C2163">
            <v>43344</v>
          </cell>
          <cell r="E2163">
            <v>-4500</v>
          </cell>
          <cell r="H2163" t="str">
            <v>Honorarios Profesionales</v>
          </cell>
        </row>
        <row r="2164">
          <cell r="C2164">
            <v>43374</v>
          </cell>
          <cell r="E2164">
            <v>-4500</v>
          </cell>
          <cell r="H2164" t="str">
            <v>Honorarios Profesionales</v>
          </cell>
        </row>
        <row r="2165">
          <cell r="C2165">
            <v>43405</v>
          </cell>
          <cell r="E2165">
            <v>-4500</v>
          </cell>
          <cell r="H2165" t="str">
            <v>Honorarios Profesionales</v>
          </cell>
        </row>
        <row r="2166">
          <cell r="C2166">
            <v>43435</v>
          </cell>
          <cell r="E2166">
            <v>-4500</v>
          </cell>
          <cell r="H2166" t="str">
            <v>Honorarios Profesionales</v>
          </cell>
        </row>
        <row r="2167">
          <cell r="C2167">
            <v>43497</v>
          </cell>
          <cell r="E2167">
            <v>-4500</v>
          </cell>
          <cell r="H2167" t="str">
            <v>Honorarios Profesionales</v>
          </cell>
        </row>
        <row r="2168">
          <cell r="C2168">
            <v>43556</v>
          </cell>
          <cell r="E2168">
            <v>-14000</v>
          </cell>
          <cell r="H2168" t="str">
            <v>Honorarios Profesionales</v>
          </cell>
        </row>
        <row r="2169">
          <cell r="C2169">
            <v>43586</v>
          </cell>
          <cell r="E2169">
            <v>-7000</v>
          </cell>
          <cell r="H2169" t="str">
            <v>Honorarios Profesionales</v>
          </cell>
        </row>
        <row r="2170">
          <cell r="C2170">
            <v>43617</v>
          </cell>
          <cell r="E2170">
            <v>-7000</v>
          </cell>
          <cell r="H2170" t="str">
            <v>Honorarios Profesionales</v>
          </cell>
        </row>
        <row r="2171">
          <cell r="C2171">
            <v>43647</v>
          </cell>
          <cell r="E2171">
            <v>-7000</v>
          </cell>
          <cell r="H2171" t="str">
            <v>Honorarios Profesionales</v>
          </cell>
        </row>
        <row r="2172">
          <cell r="C2172">
            <v>43678</v>
          </cell>
          <cell r="E2172">
            <v>-7000</v>
          </cell>
          <cell r="H2172" t="str">
            <v>Honorarios Profesionales</v>
          </cell>
        </row>
        <row r="2173">
          <cell r="C2173">
            <v>43709</v>
          </cell>
          <cell r="E2173">
            <v>-7000</v>
          </cell>
          <cell r="H2173" t="str">
            <v>Honorarios Profesionales</v>
          </cell>
        </row>
        <row r="2174">
          <cell r="C2174">
            <v>43739</v>
          </cell>
          <cell r="E2174">
            <v>-7000</v>
          </cell>
          <cell r="H2174" t="str">
            <v>Honorarios Profesionales</v>
          </cell>
        </row>
        <row r="2175">
          <cell r="C2175">
            <v>43770</v>
          </cell>
          <cell r="E2175">
            <v>-7000</v>
          </cell>
          <cell r="H2175" t="str">
            <v>Honorarios Profesionales</v>
          </cell>
        </row>
        <row r="2176">
          <cell r="C2176">
            <v>43800</v>
          </cell>
          <cell r="E2176">
            <v>-7000</v>
          </cell>
          <cell r="H2176" t="str">
            <v>Honorarios Profesionales</v>
          </cell>
        </row>
        <row r="2177">
          <cell r="C2177">
            <v>43831</v>
          </cell>
          <cell r="E2177">
            <v>-7000</v>
          </cell>
          <cell r="H2177" t="str">
            <v>Honorarios Profesionales</v>
          </cell>
        </row>
        <row r="2178">
          <cell r="C2178">
            <v>43891</v>
          </cell>
          <cell r="E2178">
            <v>-16000</v>
          </cell>
          <cell r="H2178" t="str">
            <v>Honorarios Profesionales</v>
          </cell>
        </row>
        <row r="2179">
          <cell r="C2179">
            <v>43922</v>
          </cell>
          <cell r="E2179">
            <v>-8000</v>
          </cell>
          <cell r="H2179" t="str">
            <v>Honorarios Profesionales</v>
          </cell>
        </row>
        <row r="2180">
          <cell r="C2180">
            <v>43952</v>
          </cell>
          <cell r="E2180">
            <v>-4000</v>
          </cell>
          <cell r="H2180" t="str">
            <v>Honorarios Profesionales</v>
          </cell>
        </row>
        <row r="2181">
          <cell r="C2181">
            <v>43983</v>
          </cell>
          <cell r="E2181">
            <v>-4000</v>
          </cell>
          <cell r="H2181" t="str">
            <v>Honorarios Profesionales</v>
          </cell>
        </row>
        <row r="2182">
          <cell r="C2182">
            <v>44013</v>
          </cell>
          <cell r="E2182">
            <v>-4000</v>
          </cell>
          <cell r="H2182" t="str">
            <v>Honorarios Profesionales</v>
          </cell>
        </row>
        <row r="2183">
          <cell r="C2183">
            <v>44044</v>
          </cell>
          <cell r="E2183">
            <v>-4000</v>
          </cell>
          <cell r="H2183" t="str">
            <v>Honorarios Profesionales</v>
          </cell>
        </row>
        <row r="2184">
          <cell r="C2184">
            <v>44075</v>
          </cell>
          <cell r="E2184">
            <v>-4000</v>
          </cell>
          <cell r="H2184" t="str">
            <v>Honorarios Profesionales</v>
          </cell>
        </row>
        <row r="2185">
          <cell r="C2185">
            <v>44105</v>
          </cell>
          <cell r="E2185">
            <v>-4000</v>
          </cell>
          <cell r="H2185" t="str">
            <v>Honorarios Profesionales</v>
          </cell>
        </row>
        <row r="2186">
          <cell r="C2186">
            <v>42736</v>
          </cell>
          <cell r="E2186">
            <v>-562.62</v>
          </cell>
          <cell r="H2186" t="str">
            <v>Sueldos &amp; Jornales</v>
          </cell>
        </row>
        <row r="2187">
          <cell r="C2187">
            <v>42767</v>
          </cell>
          <cell r="E2187">
            <v>-573.88</v>
          </cell>
          <cell r="H2187" t="str">
            <v>Sueldos &amp; Jornales</v>
          </cell>
        </row>
        <row r="2188">
          <cell r="C2188">
            <v>42795</v>
          </cell>
          <cell r="E2188">
            <v>-708</v>
          </cell>
          <cell r="H2188" t="str">
            <v>Sueldos &amp; Jornales</v>
          </cell>
        </row>
        <row r="2189">
          <cell r="C2189">
            <v>42826</v>
          </cell>
          <cell r="E2189">
            <v>-493</v>
          </cell>
          <cell r="H2189" t="str">
            <v>Sueldos &amp; Jornales</v>
          </cell>
        </row>
        <row r="2190">
          <cell r="C2190">
            <v>42856</v>
          </cell>
          <cell r="E2190">
            <v>-1000</v>
          </cell>
          <cell r="H2190" t="str">
            <v>Sueldos &amp; Jornales</v>
          </cell>
        </row>
        <row r="2191">
          <cell r="C2191">
            <v>42887</v>
          </cell>
          <cell r="E2191">
            <v>-1227</v>
          </cell>
          <cell r="H2191" t="str">
            <v>Sueldos &amp; Jornales</v>
          </cell>
        </row>
        <row r="2192">
          <cell r="C2192">
            <v>42917</v>
          </cell>
          <cell r="E2192">
            <v>-900</v>
          </cell>
          <cell r="H2192" t="str">
            <v>Sueldos &amp; Jornales</v>
          </cell>
        </row>
        <row r="2193">
          <cell r="C2193">
            <v>42948</v>
          </cell>
          <cell r="E2193">
            <v>-900</v>
          </cell>
          <cell r="H2193" t="str">
            <v>Sueldos &amp; Jornales</v>
          </cell>
        </row>
        <row r="2194">
          <cell r="C2194">
            <v>42979</v>
          </cell>
          <cell r="E2194">
            <v>-921</v>
          </cell>
          <cell r="H2194" t="str">
            <v>Sueldos &amp; Jornales</v>
          </cell>
        </row>
        <row r="2195">
          <cell r="C2195">
            <v>43009</v>
          </cell>
          <cell r="E2195">
            <v>-921</v>
          </cell>
          <cell r="H2195" t="str">
            <v>Sueldos &amp; Jornales</v>
          </cell>
        </row>
        <row r="2196">
          <cell r="C2196">
            <v>43040</v>
          </cell>
          <cell r="E2196">
            <v>-1200</v>
          </cell>
          <cell r="H2196" t="str">
            <v>Sueldos &amp; Jornales</v>
          </cell>
        </row>
        <row r="2197">
          <cell r="C2197">
            <v>43070</v>
          </cell>
          <cell r="E2197">
            <v>-1728</v>
          </cell>
          <cell r="H2197" t="str">
            <v>Sueldos &amp; Jornales</v>
          </cell>
        </row>
        <row r="2198">
          <cell r="C2198">
            <v>43101</v>
          </cell>
          <cell r="E2198">
            <v>-1267</v>
          </cell>
          <cell r="H2198" t="str">
            <v>Sueldos &amp; Jornales</v>
          </cell>
        </row>
        <row r="2199">
          <cell r="C2199">
            <v>43132</v>
          </cell>
          <cell r="E2199">
            <v>-1405</v>
          </cell>
          <cell r="H2199" t="str">
            <v>Sueldos &amp; Jornales</v>
          </cell>
        </row>
        <row r="2200">
          <cell r="C2200">
            <v>43160</v>
          </cell>
          <cell r="E2200">
            <v>-1409</v>
          </cell>
          <cell r="H2200" t="str">
            <v>Sueldos &amp; Jornales</v>
          </cell>
        </row>
        <row r="2201">
          <cell r="C2201">
            <v>43191</v>
          </cell>
          <cell r="E2201">
            <v>-1631</v>
          </cell>
          <cell r="H2201" t="str">
            <v>Sueldos &amp; Jornales</v>
          </cell>
        </row>
        <row r="2202">
          <cell r="C2202">
            <v>43221</v>
          </cell>
          <cell r="E2202">
            <v>-1351</v>
          </cell>
          <cell r="H2202" t="str">
            <v>Sueldos &amp; Jornales</v>
          </cell>
        </row>
        <row r="2203">
          <cell r="C2203">
            <v>43252</v>
          </cell>
          <cell r="E2203">
            <v>-2145</v>
          </cell>
          <cell r="H2203" t="str">
            <v>Sueldos &amp; Jornales</v>
          </cell>
        </row>
        <row r="2204">
          <cell r="C2204">
            <v>43282</v>
          </cell>
          <cell r="E2204">
            <v>-1362</v>
          </cell>
          <cell r="H2204" t="str">
            <v>Sueldos &amp; Jornales</v>
          </cell>
        </row>
        <row r="2205">
          <cell r="C2205">
            <v>43313</v>
          </cell>
          <cell r="E2205">
            <v>-2111</v>
          </cell>
          <cell r="H2205" t="str">
            <v>Sueldos &amp; Jornales</v>
          </cell>
        </row>
        <row r="2206">
          <cell r="C2206">
            <v>43344</v>
          </cell>
          <cell r="E2206">
            <v>-1516</v>
          </cell>
          <cell r="H2206" t="str">
            <v>Sueldos &amp; Jornales</v>
          </cell>
        </row>
        <row r="2207">
          <cell r="C2207">
            <v>43374</v>
          </cell>
          <cell r="E2207">
            <v>-1625</v>
          </cell>
          <cell r="H2207" t="str">
            <v>Sueldos &amp; Jornales</v>
          </cell>
        </row>
        <row r="2208">
          <cell r="C2208">
            <v>43405</v>
          </cell>
          <cell r="E2208">
            <v>-2414</v>
          </cell>
          <cell r="H2208" t="str">
            <v>Sueldos &amp; Jornales</v>
          </cell>
        </row>
        <row r="2209">
          <cell r="C2209">
            <v>43435</v>
          </cell>
          <cell r="E2209">
            <v>-2373</v>
          </cell>
          <cell r="H2209" t="str">
            <v>Sueldos &amp; Jornales</v>
          </cell>
        </row>
        <row r="2210">
          <cell r="C2210">
            <v>43466</v>
          </cell>
          <cell r="E2210">
            <v>-1477</v>
          </cell>
          <cell r="H2210" t="str">
            <v>Sueldos &amp; Jornales</v>
          </cell>
        </row>
        <row r="2211">
          <cell r="C2211">
            <v>43497</v>
          </cell>
          <cell r="E2211">
            <v>-2000</v>
          </cell>
          <cell r="H2211" t="str">
            <v>Sueldos &amp; Jornales</v>
          </cell>
        </row>
        <row r="2212">
          <cell r="C2212">
            <v>43525</v>
          </cell>
          <cell r="E2212">
            <v>-1999</v>
          </cell>
          <cell r="H2212" t="str">
            <v>Sueldos &amp; Jornales</v>
          </cell>
        </row>
        <row r="2213">
          <cell r="C2213">
            <v>43556</v>
          </cell>
          <cell r="E2213">
            <v>-1991</v>
          </cell>
          <cell r="H2213" t="str">
            <v>Sueldos &amp; Jornales</v>
          </cell>
        </row>
        <row r="2214">
          <cell r="C2214">
            <v>43586</v>
          </cell>
          <cell r="E2214">
            <v>-2850</v>
          </cell>
          <cell r="H2214" t="str">
            <v>Sueldos &amp; Jornales</v>
          </cell>
        </row>
        <row r="2215">
          <cell r="C2215">
            <v>43617</v>
          </cell>
          <cell r="E2215">
            <v>-2934</v>
          </cell>
          <cell r="H2215" t="str">
            <v>Sueldos &amp; Jornales</v>
          </cell>
        </row>
        <row r="2216">
          <cell r="C2216">
            <v>43647</v>
          </cell>
          <cell r="E2216">
            <v>-2178</v>
          </cell>
          <cell r="H2216" t="str">
            <v>Sueldos &amp; Jornales</v>
          </cell>
        </row>
        <row r="2217">
          <cell r="C2217">
            <v>43678</v>
          </cell>
          <cell r="E2217">
            <v>-2207</v>
          </cell>
          <cell r="H2217" t="str">
            <v>Sueldos &amp; Jornales</v>
          </cell>
        </row>
        <row r="2218">
          <cell r="C2218">
            <v>43709</v>
          </cell>
          <cell r="E2218">
            <v>-2186</v>
          </cell>
          <cell r="H2218" t="str">
            <v>Sueldos &amp; Jornales</v>
          </cell>
        </row>
        <row r="2219">
          <cell r="C2219">
            <v>43739</v>
          </cell>
          <cell r="E2219">
            <v>-2184</v>
          </cell>
          <cell r="H2219" t="str">
            <v>Sueldos &amp; Jornales</v>
          </cell>
        </row>
        <row r="2220">
          <cell r="C2220">
            <v>43770</v>
          </cell>
          <cell r="E2220">
            <v>-4863</v>
          </cell>
          <cell r="H2220" t="str">
            <v>Sueldos &amp; Jornales</v>
          </cell>
        </row>
        <row r="2221">
          <cell r="C2221">
            <v>43800</v>
          </cell>
          <cell r="E2221">
            <v>-4247</v>
          </cell>
          <cell r="H2221" t="str">
            <v>Sueldos &amp; Jornales</v>
          </cell>
        </row>
        <row r="2222">
          <cell r="C2222">
            <v>43831</v>
          </cell>
          <cell r="E2222">
            <v>-2866</v>
          </cell>
          <cell r="H2222" t="str">
            <v>Sueldos &amp; Jornales</v>
          </cell>
        </row>
        <row r="2223">
          <cell r="C2223">
            <v>43862</v>
          </cell>
          <cell r="E2223">
            <v>-3033</v>
          </cell>
          <cell r="H2223" t="str">
            <v>Sueldos &amp; Jornales</v>
          </cell>
        </row>
        <row r="2224">
          <cell r="C2224">
            <v>43891</v>
          </cell>
          <cell r="E2224">
            <v>-3045</v>
          </cell>
          <cell r="H2224" t="str">
            <v>Sueldos &amp; Jornales</v>
          </cell>
        </row>
        <row r="2225">
          <cell r="C2225">
            <v>43922</v>
          </cell>
          <cell r="E2225">
            <v>-3023</v>
          </cell>
          <cell r="H2225" t="str">
            <v>Sueldos &amp; Jornales</v>
          </cell>
        </row>
        <row r="2226">
          <cell r="C2226">
            <v>43952</v>
          </cell>
          <cell r="E2226">
            <v>-3017</v>
          </cell>
          <cell r="H2226" t="str">
            <v>Sueldos &amp; Jornales</v>
          </cell>
        </row>
        <row r="2227">
          <cell r="C2227">
            <v>43983</v>
          </cell>
          <cell r="E2227">
            <v>-5024</v>
          </cell>
          <cell r="H2227" t="str">
            <v>Sueldos &amp; Jornales</v>
          </cell>
        </row>
        <row r="2228">
          <cell r="C2228">
            <v>44013</v>
          </cell>
          <cell r="E2228">
            <v>-4219</v>
          </cell>
          <cell r="H2228" t="str">
            <v>Sueldos &amp; Jornales</v>
          </cell>
        </row>
        <row r="2229">
          <cell r="C2229">
            <v>44044</v>
          </cell>
          <cell r="E2229">
            <v>-2733</v>
          </cell>
          <cell r="H2229" t="str">
            <v>Sueldos &amp; Jornales</v>
          </cell>
        </row>
        <row r="2230">
          <cell r="C2230">
            <v>44075</v>
          </cell>
          <cell r="E2230">
            <v>-4985.87</v>
          </cell>
          <cell r="H2230" t="str">
            <v>Sueldos &amp; Jornales</v>
          </cell>
        </row>
        <row r="2231">
          <cell r="C2231">
            <v>44105</v>
          </cell>
          <cell r="E2231">
            <v>-2009</v>
          </cell>
          <cell r="H2231" t="str">
            <v>Sueldos &amp; Jornales</v>
          </cell>
        </row>
        <row r="2232">
          <cell r="C2232">
            <v>44136</v>
          </cell>
          <cell r="E2232">
            <v>-3023</v>
          </cell>
          <cell r="H2232" t="str">
            <v>Sueldos &amp; Jornales</v>
          </cell>
        </row>
        <row r="2233">
          <cell r="C2233">
            <v>43586</v>
          </cell>
          <cell r="E2233">
            <v>-25000</v>
          </cell>
          <cell r="H2233" t="str">
            <v>Bienes de Uso</v>
          </cell>
        </row>
        <row r="2234">
          <cell r="C2234">
            <v>43617</v>
          </cell>
          <cell r="E2234">
            <v>-25000</v>
          </cell>
          <cell r="H2234" t="str">
            <v>Bienes de Uso</v>
          </cell>
        </row>
        <row r="2235">
          <cell r="C2235">
            <v>43647</v>
          </cell>
          <cell r="E2235">
            <v>-25000</v>
          </cell>
          <cell r="H2235" t="str">
            <v>Bienes de Uso</v>
          </cell>
        </row>
        <row r="2236">
          <cell r="C2236">
            <v>43678</v>
          </cell>
          <cell r="E2236">
            <v>-25000</v>
          </cell>
          <cell r="H2236" t="str">
            <v>Bienes de Uso</v>
          </cell>
        </row>
        <row r="2237">
          <cell r="C2237">
            <v>43070</v>
          </cell>
          <cell r="E2237">
            <v>-700</v>
          </cell>
          <cell r="H2237" t="str">
            <v>Otros Gastos Corporativos</v>
          </cell>
        </row>
        <row r="2238">
          <cell r="C2238">
            <v>43101</v>
          </cell>
          <cell r="E2238">
            <v>-12564</v>
          </cell>
          <cell r="H2238" t="str">
            <v>Otros Gastos Corporativos</v>
          </cell>
        </row>
        <row r="2239">
          <cell r="C2239">
            <v>43282</v>
          </cell>
          <cell r="E2239">
            <v>-7944</v>
          </cell>
          <cell r="H2239" t="str">
            <v>Otros Gastos Corporativos</v>
          </cell>
        </row>
        <row r="2240">
          <cell r="C2240">
            <v>43344</v>
          </cell>
          <cell r="E2240">
            <v>-7478</v>
          </cell>
          <cell r="H2240" t="str">
            <v>Otros Gastos Corporativos</v>
          </cell>
        </row>
        <row r="2241">
          <cell r="C2241">
            <v>43800</v>
          </cell>
          <cell r="E2241">
            <v>-6363.1508678237642</v>
          </cell>
          <cell r="H2241" t="str">
            <v>Otros Gastos Corporativos</v>
          </cell>
        </row>
        <row r="2242">
          <cell r="C2242">
            <v>43831</v>
          </cell>
          <cell r="E2242">
            <v>-6457.9945799458001</v>
          </cell>
          <cell r="H2242" t="str">
            <v>Otros Gastos Corporativos</v>
          </cell>
        </row>
        <row r="2243">
          <cell r="C2243">
            <v>43891</v>
          </cell>
          <cell r="E2243">
            <v>-11551.730855783828</v>
          </cell>
          <cell r="H2243" t="str">
            <v>Otros Gastos Corporativos</v>
          </cell>
        </row>
        <row r="2244">
          <cell r="C2244">
            <v>43952</v>
          </cell>
          <cell r="E2244">
            <v>-2309.4688221709007</v>
          </cell>
          <cell r="H2244" t="str">
            <v>Otros Gastos Corporativos</v>
          </cell>
        </row>
        <row r="2245">
          <cell r="C2245">
            <v>43983</v>
          </cell>
          <cell r="E2245">
            <v>-1815.9806295399517</v>
          </cell>
          <cell r="H2245" t="str">
            <v>Otros Gastos Corporativos</v>
          </cell>
        </row>
        <row r="2246">
          <cell r="C2246">
            <v>44013</v>
          </cell>
          <cell r="E2246">
            <v>-1736.1110526315792</v>
          </cell>
          <cell r="H2246" t="str">
            <v>Otros Gastos Corporativos</v>
          </cell>
        </row>
        <row r="2247">
          <cell r="C2247">
            <v>44044</v>
          </cell>
          <cell r="E2247">
            <v>-1758.5</v>
          </cell>
          <cell r="H2247" t="str">
            <v>Otros Gastos Corporativos</v>
          </cell>
        </row>
        <row r="2248">
          <cell r="C2248">
            <v>44075</v>
          </cell>
          <cell r="E2248">
            <v>-10990.543350555556</v>
          </cell>
          <cell r="H2248" t="str">
            <v>Otros Gastos Corporativos</v>
          </cell>
        </row>
        <row r="2249">
          <cell r="C2249">
            <v>44105</v>
          </cell>
          <cell r="E2249">
            <v>-1779.36</v>
          </cell>
          <cell r="H2249" t="str">
            <v>Otros Gastos Corporativos</v>
          </cell>
        </row>
        <row r="2250">
          <cell r="C2250">
            <v>44136</v>
          </cell>
          <cell r="E2250">
            <v>-1779.19</v>
          </cell>
          <cell r="H2250" t="str">
            <v>Otros Gastos Corporativos</v>
          </cell>
        </row>
        <row r="2251">
          <cell r="C2251">
            <v>43040</v>
          </cell>
          <cell r="E2251">
            <v>-278</v>
          </cell>
          <cell r="H2251" t="str">
            <v>Mantenimiento &amp; Limpieza</v>
          </cell>
        </row>
        <row r="2252">
          <cell r="C2252">
            <v>43070</v>
          </cell>
          <cell r="E2252">
            <v>-178</v>
          </cell>
          <cell r="H2252" t="str">
            <v>Mantenimiento &amp; Limpieza</v>
          </cell>
        </row>
        <row r="2253">
          <cell r="C2253">
            <v>43132</v>
          </cell>
          <cell r="E2253">
            <v>-238</v>
          </cell>
          <cell r="H2253" t="str">
            <v>Mantenimiento &amp; Limpieza</v>
          </cell>
        </row>
        <row r="2254">
          <cell r="C2254">
            <v>43405</v>
          </cell>
          <cell r="E2254">
            <v>-115.5</v>
          </cell>
          <cell r="H2254" t="str">
            <v>Mantenimiento &amp; Limpieza</v>
          </cell>
        </row>
        <row r="2255">
          <cell r="C2255">
            <v>43466</v>
          </cell>
          <cell r="E2255">
            <v>-1133</v>
          </cell>
          <cell r="H2255" t="str">
            <v>Mantenimiento &amp; Limpieza</v>
          </cell>
        </row>
        <row r="2256">
          <cell r="C2256">
            <v>43497</v>
          </cell>
          <cell r="E2256">
            <v>-2066</v>
          </cell>
          <cell r="H2256" t="str">
            <v>Mantenimiento &amp; Limpieza</v>
          </cell>
        </row>
        <row r="2257">
          <cell r="C2257">
            <v>43556</v>
          </cell>
          <cell r="E2257">
            <v>-10.09</v>
          </cell>
          <cell r="H2257" t="str">
            <v>Mantenimiento &amp; Limpieza</v>
          </cell>
        </row>
        <row r="2258">
          <cell r="C2258">
            <v>43586</v>
          </cell>
          <cell r="E2258">
            <v>-373.24</v>
          </cell>
          <cell r="H2258" t="str">
            <v>Mantenimiento &amp; Limpieza</v>
          </cell>
        </row>
        <row r="2259">
          <cell r="C2259">
            <v>43617</v>
          </cell>
          <cell r="E2259">
            <v>-450.26</v>
          </cell>
          <cell r="H2259" t="str">
            <v>Mantenimiento &amp; Limpieza</v>
          </cell>
        </row>
        <row r="2260">
          <cell r="C2260">
            <v>43647</v>
          </cell>
          <cell r="E2260">
            <v>-437.62</v>
          </cell>
          <cell r="H2260" t="str">
            <v>Mantenimiento &amp; Limpieza</v>
          </cell>
        </row>
        <row r="2261">
          <cell r="C2261">
            <v>43678</v>
          </cell>
          <cell r="E2261">
            <v>-246</v>
          </cell>
          <cell r="H2261" t="str">
            <v>Mantenimiento &amp; Limpieza</v>
          </cell>
        </row>
        <row r="2262">
          <cell r="C2262">
            <v>43709</v>
          </cell>
          <cell r="E2262">
            <v>-230.08825151682296</v>
          </cell>
          <cell r="H2262" t="str">
            <v>Mantenimiento &amp; Limpieza</v>
          </cell>
        </row>
        <row r="2263">
          <cell r="C2263">
            <v>43739</v>
          </cell>
          <cell r="E2263">
            <v>-481.80426290646091</v>
          </cell>
          <cell r="H2263" t="str">
            <v>Mantenimiento &amp; Limpieza</v>
          </cell>
        </row>
        <row r="2264">
          <cell r="C2264">
            <v>43770</v>
          </cell>
          <cell r="E2264">
            <v>-447.81992211251475</v>
          </cell>
          <cell r="H2264" t="str">
            <v>Mantenimiento &amp; Limpieza</v>
          </cell>
        </row>
        <row r="2265">
          <cell r="C2265">
            <v>43831</v>
          </cell>
          <cell r="E2265">
            <v>-448.21691293960498</v>
          </cell>
          <cell r="H2265" t="str">
            <v>Mantenimiento &amp; Limpieza</v>
          </cell>
        </row>
        <row r="2266">
          <cell r="C2266">
            <v>43862</v>
          </cell>
          <cell r="E2266">
            <v>-153.664355084774</v>
          </cell>
          <cell r="H2266" t="str">
            <v>Mantenimiento &amp; Limpieza</v>
          </cell>
        </row>
        <row r="2267">
          <cell r="C2267">
            <v>43891</v>
          </cell>
          <cell r="E2267">
            <v>-258.0534760544474</v>
          </cell>
          <cell r="H2267" t="str">
            <v>Mantenimiento &amp; Limpieza</v>
          </cell>
        </row>
        <row r="2268">
          <cell r="C2268">
            <v>43922</v>
          </cell>
          <cell r="E2268">
            <v>-104.30849557808926</v>
          </cell>
          <cell r="H2268" t="str">
            <v>Mantenimiento &amp; Limpieza</v>
          </cell>
        </row>
        <row r="2269">
          <cell r="C2269">
            <v>43952</v>
          </cell>
          <cell r="E2269">
            <v>-13.58708189158016</v>
          </cell>
          <cell r="H2269" t="str">
            <v>Mantenimiento &amp; Limpieza</v>
          </cell>
        </row>
        <row r="2270">
          <cell r="C2270">
            <v>44013</v>
          </cell>
          <cell r="E2270">
            <v>-464.30013892665431</v>
          </cell>
          <cell r="H2270" t="str">
            <v>Mantenimiento &amp; Limpieza</v>
          </cell>
        </row>
        <row r="2271">
          <cell r="C2271">
            <v>44044</v>
          </cell>
          <cell r="E2271">
            <v>-146.38092951660053</v>
          </cell>
          <cell r="H2271" t="str">
            <v>Mantenimiento &amp; Limpieza</v>
          </cell>
        </row>
        <row r="2272">
          <cell r="C2272">
            <v>44075</v>
          </cell>
          <cell r="E2272">
            <v>-99.290776666666673</v>
          </cell>
          <cell r="H2272" t="str">
            <v>Mantenimiento &amp; Limpieza</v>
          </cell>
        </row>
        <row r="2273">
          <cell r="C2273">
            <v>44105</v>
          </cell>
          <cell r="E2273">
            <v>-160.75650118203311</v>
          </cell>
          <cell r="H2273" t="str">
            <v>Mantenimiento &amp; Limpieza</v>
          </cell>
        </row>
        <row r="2274">
          <cell r="C2274">
            <v>44136</v>
          </cell>
          <cell r="E2274">
            <v>-157.16724857685008</v>
          </cell>
          <cell r="H2274" t="str">
            <v>Mantenimiento &amp; Limpieza</v>
          </cell>
        </row>
        <row r="2275">
          <cell r="C2275">
            <v>43617</v>
          </cell>
          <cell r="E2275">
            <v>-500</v>
          </cell>
          <cell r="H2275" t="str">
            <v>Bienes de Uso</v>
          </cell>
        </row>
        <row r="2276">
          <cell r="C2276">
            <v>43647</v>
          </cell>
          <cell r="E2276">
            <v>-31500</v>
          </cell>
          <cell r="H2276" t="str">
            <v>Bienes de Uso</v>
          </cell>
        </row>
        <row r="2277">
          <cell r="C2277">
            <v>43739</v>
          </cell>
          <cell r="E2277">
            <v>-30990</v>
          </cell>
          <cell r="H2277" t="str">
            <v>Bienes de Uso</v>
          </cell>
        </row>
        <row r="2278">
          <cell r="C2278">
            <v>43070</v>
          </cell>
          <cell r="E2278">
            <v>-1570</v>
          </cell>
          <cell r="H2278" t="str">
            <v>Otros Gastos Corporativos</v>
          </cell>
        </row>
        <row r="2279">
          <cell r="C2279">
            <v>43101</v>
          </cell>
          <cell r="E2279">
            <v>-1559</v>
          </cell>
          <cell r="H2279" t="str">
            <v>Otros Gastos Corporativos</v>
          </cell>
        </row>
        <row r="2280">
          <cell r="C2280">
            <v>43132</v>
          </cell>
          <cell r="E2280">
            <v>-1860</v>
          </cell>
          <cell r="H2280" t="str">
            <v>Otros Gastos Corporativos</v>
          </cell>
        </row>
        <row r="2281">
          <cell r="C2281">
            <v>43160</v>
          </cell>
          <cell r="E2281">
            <v>-2272</v>
          </cell>
          <cell r="H2281" t="str">
            <v>Otros Gastos Corporativos</v>
          </cell>
        </row>
        <row r="2282">
          <cell r="C2282">
            <v>43191</v>
          </cell>
          <cell r="E2282">
            <v>-1541</v>
          </cell>
          <cell r="H2282" t="str">
            <v>Otros Gastos Corporativos</v>
          </cell>
        </row>
        <row r="2283">
          <cell r="C2283">
            <v>43221</v>
          </cell>
          <cell r="E2283">
            <v>-1496</v>
          </cell>
          <cell r="H2283" t="str">
            <v>Otros Gastos Corporativos</v>
          </cell>
        </row>
        <row r="2284">
          <cell r="C2284">
            <v>43252</v>
          </cell>
          <cell r="E2284">
            <v>-1424</v>
          </cell>
          <cell r="H2284" t="str">
            <v>Otros Gastos Corporativos</v>
          </cell>
        </row>
        <row r="2285">
          <cell r="C2285">
            <v>43282</v>
          </cell>
          <cell r="E2285">
            <v>-1464</v>
          </cell>
          <cell r="H2285" t="str">
            <v>Otros Gastos Corporativos</v>
          </cell>
        </row>
        <row r="2286">
          <cell r="C2286">
            <v>43313</v>
          </cell>
          <cell r="E2286">
            <v>-1464</v>
          </cell>
          <cell r="H2286" t="str">
            <v>Otros Gastos Corporativos</v>
          </cell>
        </row>
        <row r="2287">
          <cell r="C2287">
            <v>43344</v>
          </cell>
          <cell r="E2287">
            <v>-1373</v>
          </cell>
          <cell r="H2287" t="str">
            <v>Otros Gastos Corporativos</v>
          </cell>
        </row>
        <row r="2288">
          <cell r="C2288">
            <v>43374</v>
          </cell>
          <cell r="E2288">
            <v>-1398</v>
          </cell>
          <cell r="H2288" t="str">
            <v>Otros Gastos Corporativos</v>
          </cell>
        </row>
        <row r="2289">
          <cell r="C2289">
            <v>43405</v>
          </cell>
          <cell r="E2289">
            <v>-1417</v>
          </cell>
          <cell r="H2289" t="str">
            <v>Otros Gastos Corporativos</v>
          </cell>
        </row>
        <row r="2290">
          <cell r="C2290">
            <v>43435</v>
          </cell>
          <cell r="E2290">
            <v>-1395</v>
          </cell>
          <cell r="H2290" t="str">
            <v>Otros Gastos Corporativos</v>
          </cell>
        </row>
        <row r="2291">
          <cell r="C2291">
            <v>43466</v>
          </cell>
          <cell r="E2291">
            <v>-1370</v>
          </cell>
          <cell r="H2291" t="str">
            <v>Otros Gastos Corporativos</v>
          </cell>
        </row>
        <row r="2292">
          <cell r="C2292">
            <v>43497</v>
          </cell>
          <cell r="E2292">
            <v>-1351</v>
          </cell>
          <cell r="H2292" t="str">
            <v>Otros Gastos Corporativos</v>
          </cell>
        </row>
        <row r="2293">
          <cell r="C2293">
            <v>43556</v>
          </cell>
          <cell r="E2293">
            <v>-2745.1</v>
          </cell>
          <cell r="H2293" t="str">
            <v>Otros Gastos Corporativos</v>
          </cell>
        </row>
        <row r="2294">
          <cell r="C2294">
            <v>43586</v>
          </cell>
          <cell r="E2294">
            <v>-1248.54</v>
          </cell>
          <cell r="H2294" t="str">
            <v>Otros Gastos Corporativos</v>
          </cell>
        </row>
        <row r="2295">
          <cell r="C2295">
            <v>43617</v>
          </cell>
          <cell r="E2295">
            <v>-366</v>
          </cell>
          <cell r="H2295" t="str">
            <v>Otros Gastos Corporativos</v>
          </cell>
        </row>
        <row r="2296">
          <cell r="C2296">
            <v>43647</v>
          </cell>
          <cell r="E2296">
            <v>-380.85</v>
          </cell>
          <cell r="H2296" t="str">
            <v>Otros Gastos Corporativos</v>
          </cell>
        </row>
        <row r="2297">
          <cell r="C2297">
            <v>43678</v>
          </cell>
          <cell r="E2297">
            <v>-366</v>
          </cell>
          <cell r="H2297" t="str">
            <v>Otros Gastos Corporativos</v>
          </cell>
        </row>
        <row r="2298">
          <cell r="C2298">
            <v>43709</v>
          </cell>
          <cell r="E2298">
            <v>-439</v>
          </cell>
          <cell r="H2298" t="str">
            <v>Otros Gastos Corporativos</v>
          </cell>
        </row>
        <row r="2299">
          <cell r="C2299">
            <v>43739</v>
          </cell>
          <cell r="E2299">
            <v>-512</v>
          </cell>
          <cell r="H2299" t="str">
            <v>Otros Gastos Corporativos</v>
          </cell>
        </row>
        <row r="2300">
          <cell r="C2300">
            <v>43770</v>
          </cell>
          <cell r="E2300">
            <v>-366</v>
          </cell>
          <cell r="H2300" t="str">
            <v>Otros Gastos Corporativos</v>
          </cell>
        </row>
        <row r="2301">
          <cell r="C2301">
            <v>43800</v>
          </cell>
          <cell r="E2301">
            <v>-85</v>
          </cell>
          <cell r="H2301" t="str">
            <v>Otros Gastos Corporativos</v>
          </cell>
        </row>
        <row r="2302">
          <cell r="C2302">
            <v>43831</v>
          </cell>
          <cell r="E2302">
            <v>-614.88</v>
          </cell>
          <cell r="H2302" t="str">
            <v>Otros Gastos Corporativos</v>
          </cell>
        </row>
        <row r="2303">
          <cell r="C2303">
            <v>43891</v>
          </cell>
          <cell r="E2303">
            <v>-453.84</v>
          </cell>
          <cell r="H2303" t="str">
            <v>Otros Gastos Corporativos</v>
          </cell>
        </row>
        <row r="2304">
          <cell r="C2304">
            <v>43922</v>
          </cell>
          <cell r="E2304">
            <v>-226.92</v>
          </cell>
          <cell r="H2304" t="str">
            <v>Otros Gastos Corporativos</v>
          </cell>
        </row>
        <row r="2305">
          <cell r="C2305">
            <v>43952</v>
          </cell>
          <cell r="E2305">
            <v>-244.82</v>
          </cell>
          <cell r="H2305" t="str">
            <v>Otros Gastos Corporativos</v>
          </cell>
        </row>
        <row r="2306">
          <cell r="C2306">
            <v>43983</v>
          </cell>
          <cell r="E2306">
            <v>-647.79999999999995</v>
          </cell>
          <cell r="H2306" t="str">
            <v>Otros Gastos Corporativos</v>
          </cell>
        </row>
        <row r="2307">
          <cell r="C2307">
            <v>44013</v>
          </cell>
          <cell r="E2307">
            <v>-331.94</v>
          </cell>
          <cell r="H2307" t="str">
            <v>Otros Gastos Corporativos</v>
          </cell>
        </row>
        <row r="2308">
          <cell r="C2308">
            <v>44044</v>
          </cell>
          <cell r="E2308">
            <v>-315.98</v>
          </cell>
          <cell r="H2308" t="str">
            <v>Otros Gastos Corporativos</v>
          </cell>
        </row>
        <row r="2309">
          <cell r="C2309">
            <v>44075</v>
          </cell>
          <cell r="E2309">
            <v>-315.98</v>
          </cell>
          <cell r="H2309" t="str">
            <v>Otros Gastos Corporativos</v>
          </cell>
        </row>
        <row r="2310">
          <cell r="C2310">
            <v>44105</v>
          </cell>
          <cell r="E2310">
            <v>-1536.08</v>
          </cell>
          <cell r="H2310" t="str">
            <v>Otros Gastos Corporativos</v>
          </cell>
        </row>
        <row r="2311">
          <cell r="C2311">
            <v>44136</v>
          </cell>
          <cell r="E2311">
            <v>-707.6</v>
          </cell>
          <cell r="H2311" t="str">
            <v>Otros Gastos Corporativos</v>
          </cell>
        </row>
        <row r="2312">
          <cell r="C2312">
            <v>43191</v>
          </cell>
          <cell r="E2312">
            <v>-1435</v>
          </cell>
          <cell r="H2312" t="str">
            <v>Sueldos &amp; Jornales</v>
          </cell>
        </row>
        <row r="2313">
          <cell r="C2313">
            <v>43344</v>
          </cell>
          <cell r="E2313">
            <v>-421</v>
          </cell>
          <cell r="H2313" t="str">
            <v>Sueldos &amp; Jornales</v>
          </cell>
        </row>
        <row r="2314">
          <cell r="C2314">
            <v>43374</v>
          </cell>
          <cell r="E2314">
            <v>-1733</v>
          </cell>
          <cell r="H2314" t="str">
            <v>Sueldos &amp; Jornales</v>
          </cell>
        </row>
        <row r="2315">
          <cell r="C2315">
            <v>43617</v>
          </cell>
          <cell r="E2315">
            <v>-297.33999999999997</v>
          </cell>
          <cell r="H2315" t="str">
            <v>Sueldos &amp; Jornales</v>
          </cell>
        </row>
        <row r="2316">
          <cell r="C2316">
            <v>43862</v>
          </cell>
          <cell r="E2316">
            <v>-999.09459370480386</v>
          </cell>
          <cell r="H2316" t="str">
            <v>Sueldos &amp; Jornales</v>
          </cell>
        </row>
        <row r="2317">
          <cell r="C2317">
            <v>43891</v>
          </cell>
          <cell r="E2317">
            <v>-144.49696151249157</v>
          </cell>
          <cell r="H2317" t="str">
            <v>Sueldos &amp; Jornales</v>
          </cell>
        </row>
        <row r="2318">
          <cell r="C2318">
            <v>44044</v>
          </cell>
          <cell r="E2318">
            <v>-1605.5104999999999</v>
          </cell>
          <cell r="H2318" t="str">
            <v>Sueldos &amp; Jornales</v>
          </cell>
        </row>
        <row r="2319">
          <cell r="C2319">
            <v>44075</v>
          </cell>
          <cell r="E2319">
            <v>-832.60869565217388</v>
          </cell>
          <cell r="H2319" t="str">
            <v>Sueldos &amp; Jornales</v>
          </cell>
        </row>
        <row r="2320">
          <cell r="C2320">
            <v>44105</v>
          </cell>
          <cell r="E2320">
            <v>-1715.18</v>
          </cell>
          <cell r="H2320" t="str">
            <v>Sueldos &amp; Jornales</v>
          </cell>
        </row>
        <row r="2321">
          <cell r="C2321">
            <v>44136</v>
          </cell>
          <cell r="E2321">
            <v>-1700</v>
          </cell>
          <cell r="H2321" t="str">
            <v>Sueldos &amp; Jornales</v>
          </cell>
        </row>
        <row r="2322">
          <cell r="C2322">
            <v>44256</v>
          </cell>
          <cell r="E2322">
            <v>-86.417736289381565</v>
          </cell>
          <cell r="H2322" t="str">
            <v>Otros Gastos Corporativos</v>
          </cell>
        </row>
        <row r="2323">
          <cell r="C2323">
            <v>44256</v>
          </cell>
          <cell r="E2323">
            <v>-1.4693115519253208</v>
          </cell>
          <cell r="H2323" t="str">
            <v>Gastos Financieros</v>
          </cell>
        </row>
        <row r="2324">
          <cell r="C2324">
            <v>44256</v>
          </cell>
          <cell r="E2324">
            <v>-316.21936989498249</v>
          </cell>
          <cell r="H2324" t="str">
            <v>Sueldos &amp; Jornales</v>
          </cell>
        </row>
        <row r="2325">
          <cell r="C2325">
            <v>44257</v>
          </cell>
          <cell r="E2325">
            <v>700.11668611435232</v>
          </cell>
          <cell r="H2325" t="str">
            <v>TI</v>
          </cell>
        </row>
        <row r="2326">
          <cell r="C2326">
            <v>44257</v>
          </cell>
          <cell r="E2326">
            <v>-1.47024504084014</v>
          </cell>
          <cell r="H2326" t="str">
            <v>Gastos Financieros</v>
          </cell>
        </row>
        <row r="2327">
          <cell r="C2327">
            <v>44257</v>
          </cell>
          <cell r="E2327">
            <v>-751.57526254375728</v>
          </cell>
          <cell r="H2327" t="str">
            <v>Otros Gastos Corporativos</v>
          </cell>
        </row>
        <row r="2328">
          <cell r="C2328">
            <v>44259</v>
          </cell>
          <cell r="E2328">
            <v>-312.76546091015166</v>
          </cell>
          <cell r="H2328" t="str">
            <v>Otros Gastos Corporativos</v>
          </cell>
        </row>
        <row r="2329">
          <cell r="C2329">
            <v>44259</v>
          </cell>
          <cell r="E2329">
            <v>150</v>
          </cell>
          <cell r="H2329" t="str">
            <v>TI</v>
          </cell>
        </row>
        <row r="2330">
          <cell r="C2330">
            <v>44259</v>
          </cell>
          <cell r="E2330">
            <v>-103.78541666666665</v>
          </cell>
          <cell r="H2330" t="str">
            <v>Otros Gastos Corporativos</v>
          </cell>
        </row>
        <row r="2331">
          <cell r="C2331">
            <v>44259</v>
          </cell>
          <cell r="E2331">
            <v>-1.4599537037037036</v>
          </cell>
          <cell r="H2331" t="str">
            <v>Gastos Financieros</v>
          </cell>
        </row>
        <row r="2332">
          <cell r="C2332">
            <v>44267</v>
          </cell>
          <cell r="E2332">
            <v>90.91</v>
          </cell>
          <cell r="H2332" t="str">
            <v>TI</v>
          </cell>
        </row>
        <row r="2333">
          <cell r="C2333">
            <v>44267</v>
          </cell>
          <cell r="E2333">
            <v>-82.114457499999986</v>
          </cell>
          <cell r="H2333" t="str">
            <v>Otros Gastos Corporativos</v>
          </cell>
        </row>
        <row r="2334">
          <cell r="C2334">
            <v>44267</v>
          </cell>
          <cell r="E2334">
            <v>-55.068732499999996</v>
          </cell>
          <cell r="H2334" t="str">
            <v>Otros Gastos Corporativos</v>
          </cell>
        </row>
        <row r="2335">
          <cell r="C2335">
            <v>44273</v>
          </cell>
          <cell r="E2335">
            <v>2206.86</v>
          </cell>
          <cell r="H2335" t="str">
            <v>TI</v>
          </cell>
        </row>
        <row r="2336">
          <cell r="C2336">
            <v>44273</v>
          </cell>
          <cell r="E2336">
            <v>-1.4440136979322586</v>
          </cell>
          <cell r="H2336" t="str">
            <v>Gastos Financieros</v>
          </cell>
        </row>
        <row r="2337">
          <cell r="C2337">
            <v>44273</v>
          </cell>
          <cell r="E2337">
            <v>-1710.3763004567184</v>
          </cell>
          <cell r="H2337" t="str">
            <v>TI</v>
          </cell>
        </row>
        <row r="2338">
          <cell r="C2338">
            <v>44279</v>
          </cell>
          <cell r="E2338">
            <v>-275.87229475499896</v>
          </cell>
          <cell r="H2338" t="str">
            <v>Otros Gastos Corporativos</v>
          </cell>
        </row>
        <row r="2339">
          <cell r="C2339">
            <v>44279</v>
          </cell>
          <cell r="E2339">
            <v>-101.50513217777137</v>
          </cell>
          <cell r="H2339" t="str">
            <v>Ap Sociales BPS, IRPF, DGI</v>
          </cell>
        </row>
        <row r="2340">
          <cell r="C2340">
            <v>44279</v>
          </cell>
          <cell r="E2340">
            <v>-29.464082402534402</v>
          </cell>
          <cell r="H2340" t="str">
            <v>Otros Gastos Corporativos</v>
          </cell>
        </row>
        <row r="2341">
          <cell r="C2341">
            <v>44279</v>
          </cell>
          <cell r="E2341">
            <v>-1.4462941996662011</v>
          </cell>
          <cell r="H2341" t="str">
            <v>Gastos Financieros</v>
          </cell>
        </row>
        <row r="2342">
          <cell r="C2342">
            <v>44279</v>
          </cell>
          <cell r="E2342">
            <v>-41.459521523070855</v>
          </cell>
          <cell r="H2342" t="str">
            <v>Otros Gastos Corporativos</v>
          </cell>
        </row>
        <row r="2343">
          <cell r="C2343">
            <v>44258</v>
          </cell>
          <cell r="E2343">
            <v>20080</v>
          </cell>
          <cell r="H2343" t="str">
            <v>TI</v>
          </cell>
        </row>
        <row r="2344">
          <cell r="C2344">
            <v>44258</v>
          </cell>
          <cell r="E2344">
            <v>-3194</v>
          </cell>
          <cell r="H2344" t="str">
            <v>Sueldos &amp; Jornales</v>
          </cell>
        </row>
        <row r="2345">
          <cell r="C2345">
            <v>44258</v>
          </cell>
          <cell r="E2345">
            <v>-1096</v>
          </cell>
          <cell r="H2345" t="str">
            <v>Sueldos &amp; Jornales</v>
          </cell>
        </row>
        <row r="2346">
          <cell r="C2346">
            <v>44258</v>
          </cell>
          <cell r="E2346">
            <v>-1096</v>
          </cell>
          <cell r="H2346" t="str">
            <v>Sueldos &amp; Jornales</v>
          </cell>
        </row>
        <row r="2347">
          <cell r="C2347">
            <v>44258</v>
          </cell>
          <cell r="E2347">
            <v>-3561</v>
          </cell>
          <cell r="H2347" t="str">
            <v>Sueldos &amp; Jornales</v>
          </cell>
        </row>
        <row r="2348">
          <cell r="C2348">
            <v>44258</v>
          </cell>
          <cell r="E2348">
            <v>-1295</v>
          </cell>
          <cell r="H2348" t="str">
            <v>Sueldos &amp; Jornales</v>
          </cell>
        </row>
        <row r="2349">
          <cell r="C2349">
            <v>44258</v>
          </cell>
          <cell r="E2349">
            <v>-731</v>
          </cell>
          <cell r="H2349" t="str">
            <v>Sueldos &amp; Jornales</v>
          </cell>
        </row>
        <row r="2350">
          <cell r="C2350">
            <v>44258</v>
          </cell>
          <cell r="E2350">
            <v>-2080</v>
          </cell>
          <cell r="H2350" t="str">
            <v>Sueldos &amp; Jornales</v>
          </cell>
        </row>
        <row r="2351">
          <cell r="C2351">
            <v>44258</v>
          </cell>
          <cell r="E2351">
            <v>-40.159999999999997</v>
          </cell>
          <cell r="H2351" t="str">
            <v>Gastos Financieros</v>
          </cell>
        </row>
        <row r="2352">
          <cell r="C2352">
            <v>44259</v>
          </cell>
          <cell r="E2352">
            <v>-0.71</v>
          </cell>
          <cell r="H2352" t="str">
            <v>Gastos Financieros</v>
          </cell>
        </row>
        <row r="2353">
          <cell r="C2353">
            <v>44259</v>
          </cell>
          <cell r="E2353">
            <v>-2327</v>
          </cell>
          <cell r="H2353" t="str">
            <v>Sueldos &amp; Jornales</v>
          </cell>
        </row>
        <row r="2354">
          <cell r="C2354">
            <v>44259</v>
          </cell>
          <cell r="E2354">
            <v>-0.71</v>
          </cell>
          <cell r="H2354" t="str">
            <v>Gastos Financieros</v>
          </cell>
        </row>
        <row r="2355">
          <cell r="C2355">
            <v>44259</v>
          </cell>
          <cell r="E2355">
            <v>-1296</v>
          </cell>
          <cell r="H2355" t="str">
            <v>Sueldos &amp; Jornales</v>
          </cell>
        </row>
        <row r="2356">
          <cell r="C2356">
            <v>44259</v>
          </cell>
          <cell r="E2356">
            <v>-1.47</v>
          </cell>
          <cell r="H2356" t="str">
            <v>Gastos Financieros</v>
          </cell>
        </row>
        <row r="2357">
          <cell r="C2357">
            <v>44259</v>
          </cell>
          <cell r="E2357">
            <v>-173</v>
          </cell>
          <cell r="H2357" t="str">
            <v>Gastos Financieros</v>
          </cell>
        </row>
        <row r="2358">
          <cell r="C2358">
            <v>44259</v>
          </cell>
          <cell r="E2358">
            <v>-0.71</v>
          </cell>
          <cell r="H2358" t="str">
            <v>Gastos Financieros</v>
          </cell>
        </row>
        <row r="2359">
          <cell r="C2359">
            <v>44259</v>
          </cell>
          <cell r="E2359">
            <v>-498</v>
          </cell>
          <cell r="H2359" t="str">
            <v>Sueldos &amp; Jornales</v>
          </cell>
        </row>
        <row r="2360">
          <cell r="C2360">
            <v>44259</v>
          </cell>
          <cell r="E2360">
            <v>-190.01</v>
          </cell>
          <cell r="H2360" t="str">
            <v>Honorarios Profesionales</v>
          </cell>
        </row>
        <row r="2361">
          <cell r="C2361">
            <v>44259</v>
          </cell>
          <cell r="E2361">
            <v>-150</v>
          </cell>
          <cell r="H2361" t="str">
            <v>TI</v>
          </cell>
        </row>
        <row r="2362">
          <cell r="C2362">
            <v>44267</v>
          </cell>
          <cell r="E2362">
            <v>-90.91</v>
          </cell>
          <cell r="H2362" t="str">
            <v>TI</v>
          </cell>
        </row>
        <row r="2363">
          <cell r="C2363">
            <v>44273</v>
          </cell>
          <cell r="E2363">
            <v>-2206.86</v>
          </cell>
          <cell r="H2363" t="str">
            <v>TI</v>
          </cell>
        </row>
        <row r="2364">
          <cell r="C2364">
            <v>44257</v>
          </cell>
          <cell r="E2364">
            <v>-33690.720000000001</v>
          </cell>
          <cell r="H2364" t="str">
            <v>TI</v>
          </cell>
        </row>
        <row r="2365">
          <cell r="C2365">
            <v>44258</v>
          </cell>
          <cell r="E2365">
            <v>-3152.4888000000001</v>
          </cell>
          <cell r="H2365" t="str">
            <v>GruneLabs Portugal</v>
          </cell>
        </row>
        <row r="2366">
          <cell r="C2366">
            <v>44258</v>
          </cell>
          <cell r="E2366">
            <v>-4211.34</v>
          </cell>
          <cell r="H2366" t="str">
            <v>Honorarios Profesionales</v>
          </cell>
        </row>
        <row r="2367">
          <cell r="C2367">
            <v>44264</v>
          </cell>
          <cell r="E2367">
            <v>-6016.2000000000007</v>
          </cell>
          <cell r="H2367" t="str">
            <v>GruneLabs Portugal</v>
          </cell>
        </row>
        <row r="2368">
          <cell r="C2368">
            <v>44264</v>
          </cell>
          <cell r="E2368">
            <v>-7139.7938144329892</v>
          </cell>
          <cell r="H2368" t="str">
            <v>TI</v>
          </cell>
        </row>
        <row r="2369">
          <cell r="C2369">
            <v>44264</v>
          </cell>
          <cell r="E2369">
            <v>-10709.690721649484</v>
          </cell>
          <cell r="H2369" t="str">
            <v>TI</v>
          </cell>
        </row>
        <row r="2370">
          <cell r="C2370">
            <v>44265</v>
          </cell>
          <cell r="E2370">
            <v>-16659.518900343643</v>
          </cell>
          <cell r="H2370" t="str">
            <v>GruneLabs Portugal</v>
          </cell>
        </row>
        <row r="2371">
          <cell r="C2371">
            <v>44272</v>
          </cell>
          <cell r="E2371">
            <v>-15469.55326460481</v>
          </cell>
          <cell r="H2371" t="str">
            <v>GruneLabs Portugal</v>
          </cell>
        </row>
        <row r="2372">
          <cell r="C2372">
            <v>44280</v>
          </cell>
          <cell r="E2372">
            <v>35698.969072164946</v>
          </cell>
          <cell r="H2372" t="str">
            <v>Aporte Accionistas</v>
          </cell>
        </row>
        <row r="2373">
          <cell r="C2373">
            <v>44281</v>
          </cell>
          <cell r="E2373">
            <v>-1189.9656357388315</v>
          </cell>
          <cell r="H2373" t="str">
            <v>GruneLabs Portugal</v>
          </cell>
        </row>
        <row r="2374">
          <cell r="C2374">
            <v>44285</v>
          </cell>
          <cell r="E2374">
            <v>-1189.9656357388315</v>
          </cell>
          <cell r="H2374" t="str">
            <v>GruneLabs Portugal</v>
          </cell>
        </row>
        <row r="2375">
          <cell r="C2375">
            <v>44258</v>
          </cell>
          <cell r="E2375">
            <v>33690.720000000001</v>
          </cell>
          <cell r="H2375" t="str">
            <v>TI</v>
          </cell>
        </row>
        <row r="2376">
          <cell r="C2376">
            <v>44258</v>
          </cell>
          <cell r="E2376">
            <v>-1010.7216</v>
          </cell>
          <cell r="H2376" t="str">
            <v>Gastos Financieros</v>
          </cell>
        </row>
        <row r="2377">
          <cell r="C2377">
            <v>44258</v>
          </cell>
          <cell r="E2377">
            <v>-20080</v>
          </cell>
          <cell r="H2377" t="str">
            <v>TI</v>
          </cell>
        </row>
        <row r="2378">
          <cell r="C2378">
            <v>44258</v>
          </cell>
          <cell r="E2378">
            <v>-12500</v>
          </cell>
          <cell r="H2378" t="str">
            <v>TI</v>
          </cell>
        </row>
        <row r="2379">
          <cell r="C2379">
            <v>44266</v>
          </cell>
          <cell r="E2379">
            <v>10709.690721649484</v>
          </cell>
          <cell r="H2379" t="str">
            <v>TI</v>
          </cell>
        </row>
        <row r="2380">
          <cell r="C2380">
            <v>44266</v>
          </cell>
          <cell r="E2380">
            <v>7139.7938144329892</v>
          </cell>
          <cell r="H2380" t="str">
            <v>TI</v>
          </cell>
        </row>
        <row r="2381">
          <cell r="C2381">
            <v>44266</v>
          </cell>
          <cell r="E2381">
            <v>-535.48453608247416</v>
          </cell>
          <cell r="H2381" t="str">
            <v>Gastos Financieros</v>
          </cell>
        </row>
        <row r="2382">
          <cell r="C2382">
            <v>44266</v>
          </cell>
          <cell r="E2382">
            <v>-3000</v>
          </cell>
          <cell r="H2382" t="str">
            <v>Honorarios Profesionales</v>
          </cell>
        </row>
        <row r="2383">
          <cell r="C2383">
            <v>44266</v>
          </cell>
          <cell r="E2383">
            <v>-9860</v>
          </cell>
          <cell r="H2383" t="str">
            <v>Energia Electrica</v>
          </cell>
        </row>
        <row r="2384">
          <cell r="C2384">
            <v>44266</v>
          </cell>
          <cell r="E2384">
            <v>-2569.3363844393589</v>
          </cell>
          <cell r="H2384" t="str">
            <v>Convenio BPS ( deudas ant)</v>
          </cell>
        </row>
        <row r="2385">
          <cell r="C2385">
            <v>44266</v>
          </cell>
          <cell r="E2385">
            <v>-1981.6933638443934</v>
          </cell>
          <cell r="H2385" t="str">
            <v>TI</v>
          </cell>
        </row>
        <row r="2386">
          <cell r="C2386">
            <v>44266</v>
          </cell>
          <cell r="E2386">
            <v>-2.97</v>
          </cell>
          <cell r="H2386" t="str">
            <v>Gastos Financieros</v>
          </cell>
        </row>
        <row r="2387">
          <cell r="C2387">
            <v>44256</v>
          </cell>
          <cell r="E2387">
            <v>-760</v>
          </cell>
          <cell r="H2387" t="str">
            <v>TI</v>
          </cell>
        </row>
        <row r="2388">
          <cell r="C2388">
            <v>44256</v>
          </cell>
          <cell r="E2388">
            <v>760</v>
          </cell>
          <cell r="H2388" t="str">
            <v>TI</v>
          </cell>
        </row>
        <row r="2389">
          <cell r="C2389">
            <v>44256</v>
          </cell>
          <cell r="E2389">
            <v>-224.89361702127661</v>
          </cell>
          <cell r="H2389" t="str">
            <v>Otros Gastos Corporativos</v>
          </cell>
        </row>
        <row r="2390">
          <cell r="C2390">
            <v>44257</v>
          </cell>
          <cell r="E2390">
            <v>-709.21985815602841</v>
          </cell>
          <cell r="H2390" t="str">
            <v>TI</v>
          </cell>
        </row>
        <row r="2391">
          <cell r="C2391">
            <v>44257</v>
          </cell>
          <cell r="E2391">
            <v>-1.9784869976359338</v>
          </cell>
          <cell r="H2391" t="str">
            <v>Gastos Financieros</v>
          </cell>
        </row>
        <row r="2392">
          <cell r="C2392">
            <v>44270</v>
          </cell>
          <cell r="E2392">
            <v>-26.477541371158395</v>
          </cell>
          <cell r="H2392" t="str">
            <v>Gastos Financieros</v>
          </cell>
        </row>
        <row r="2393">
          <cell r="C2393">
            <v>44258</v>
          </cell>
          <cell r="E2393">
            <v>1.52</v>
          </cell>
          <cell r="H2393" t="str">
            <v>Gastos Financieros</v>
          </cell>
        </row>
        <row r="2394">
          <cell r="C2394">
            <v>44258</v>
          </cell>
          <cell r="E2394">
            <v>-1882.77</v>
          </cell>
          <cell r="H2394" t="str">
            <v>Mantenimiento &amp; Limpieza</v>
          </cell>
        </row>
        <row r="2395">
          <cell r="C2395">
            <v>44258</v>
          </cell>
          <cell r="E2395">
            <v>-1.47</v>
          </cell>
          <cell r="H2395" t="str">
            <v>Gastos Financieros</v>
          </cell>
        </row>
        <row r="2396">
          <cell r="C2396">
            <v>44258</v>
          </cell>
          <cell r="E2396">
            <v>-976</v>
          </cell>
          <cell r="H2396" t="str">
            <v>Otros Gastos Operativos</v>
          </cell>
        </row>
        <row r="2397">
          <cell r="C2397">
            <v>44258</v>
          </cell>
          <cell r="E2397">
            <v>-1.47</v>
          </cell>
          <cell r="H2397" t="str">
            <v>Gastos Financieros</v>
          </cell>
        </row>
        <row r="2398">
          <cell r="C2398">
            <v>44258</v>
          </cell>
          <cell r="E2398">
            <v>-114.57</v>
          </cell>
          <cell r="H2398" t="str">
            <v>Gastos Laboratorio</v>
          </cell>
        </row>
        <row r="2399">
          <cell r="C2399">
            <v>44258</v>
          </cell>
          <cell r="E2399">
            <v>-1.47</v>
          </cell>
          <cell r="H2399" t="str">
            <v>Gastos Financieros</v>
          </cell>
        </row>
        <row r="2400">
          <cell r="C2400">
            <v>44258</v>
          </cell>
          <cell r="E2400">
            <v>-88.72</v>
          </cell>
          <cell r="H2400" t="str">
            <v>Gastos Cultivo</v>
          </cell>
        </row>
        <row r="2401">
          <cell r="C2401">
            <v>44265</v>
          </cell>
          <cell r="E2401">
            <v>-788.89</v>
          </cell>
          <cell r="H2401" t="str">
            <v>Gastos Cultivo</v>
          </cell>
        </row>
        <row r="2402">
          <cell r="C2402">
            <v>44281</v>
          </cell>
          <cell r="E2402">
            <v>-232.57</v>
          </cell>
          <cell r="H2402" t="str">
            <v>Gastos Cultivo</v>
          </cell>
        </row>
        <row r="2403">
          <cell r="C2403">
            <v>44286</v>
          </cell>
          <cell r="E2403">
            <v>-5.527848393806333</v>
          </cell>
          <cell r="H2403" t="str">
            <v>Gastos Financieros</v>
          </cell>
        </row>
        <row r="2404">
          <cell r="C2404">
            <v>44280</v>
          </cell>
          <cell r="E2404">
            <v>-1.9741160157152764</v>
          </cell>
          <cell r="H2404" t="str">
            <v>Gastos Financieros</v>
          </cell>
        </row>
        <row r="2405">
          <cell r="C2405">
            <v>44280</v>
          </cell>
          <cell r="E2405">
            <v>-57.776750635544261</v>
          </cell>
          <cell r="H2405" t="str">
            <v>Honorarios Profesionales</v>
          </cell>
        </row>
        <row r="2406">
          <cell r="C2406">
            <v>44274</v>
          </cell>
          <cell r="E2406">
            <v>-23.110700254217704</v>
          </cell>
          <cell r="H2406" t="str">
            <v>Otros Gastos Operativos</v>
          </cell>
        </row>
        <row r="2407">
          <cell r="C2407">
            <v>44274</v>
          </cell>
          <cell r="E2407">
            <v>-1.9706494106771435</v>
          </cell>
          <cell r="H2407" t="str">
            <v>Gastos Financieros</v>
          </cell>
        </row>
        <row r="2408">
          <cell r="C2408">
            <v>44274</v>
          </cell>
          <cell r="E2408">
            <v>-57.776750635544261</v>
          </cell>
          <cell r="H2408" t="str">
            <v>Honorarios Profesionales</v>
          </cell>
        </row>
        <row r="2409">
          <cell r="C2409">
            <v>44273</v>
          </cell>
          <cell r="E2409">
            <v>-3672.8911486018028</v>
          </cell>
          <cell r="H2409" t="str">
            <v>Ap Sociales BPS, IRPF, DGI</v>
          </cell>
        </row>
        <row r="2410">
          <cell r="C2410">
            <v>44273</v>
          </cell>
          <cell r="E2410">
            <v>1733.3025190663279</v>
          </cell>
          <cell r="H2410" t="str">
            <v>TI</v>
          </cell>
        </row>
        <row r="2411">
          <cell r="C2411">
            <v>44272</v>
          </cell>
          <cell r="E2411">
            <v>-1.9856713658423852</v>
          </cell>
          <cell r="H2411" t="str">
            <v>Gastos Financieros</v>
          </cell>
        </row>
        <row r="2412">
          <cell r="C2412">
            <v>44272</v>
          </cell>
          <cell r="E2412">
            <v>-605.58423850242673</v>
          </cell>
          <cell r="H2412" t="str">
            <v>Gastos Laboratorio</v>
          </cell>
        </row>
        <row r="2413">
          <cell r="C2413">
            <v>44270</v>
          </cell>
          <cell r="E2413">
            <v>-149.7501733302519</v>
          </cell>
          <cell r="H2413" t="str">
            <v>Otros Gastos Corporativos</v>
          </cell>
        </row>
        <row r="2414">
          <cell r="C2414">
            <v>44266</v>
          </cell>
          <cell r="E2414">
            <v>-54.957245204529706</v>
          </cell>
          <cell r="H2414" t="str">
            <v>Otros Gastos Corporativos</v>
          </cell>
        </row>
        <row r="2415">
          <cell r="C2415">
            <v>44266</v>
          </cell>
          <cell r="E2415">
            <v>2002.7732840305064</v>
          </cell>
          <cell r="H2415" t="str">
            <v>TI</v>
          </cell>
        </row>
        <row r="2416">
          <cell r="C2416">
            <v>44266</v>
          </cell>
          <cell r="E2416">
            <v>-31.754102149295125</v>
          </cell>
          <cell r="H2416" t="str">
            <v>Otros Gastos Operativos</v>
          </cell>
        </row>
        <row r="2417">
          <cell r="C2417">
            <v>44259</v>
          </cell>
          <cell r="E2417">
            <v>-44.857869193436564</v>
          </cell>
          <cell r="H2417" t="str">
            <v>Energia Electrica</v>
          </cell>
        </row>
        <row r="2418">
          <cell r="C2418">
            <v>44259</v>
          </cell>
          <cell r="E2418">
            <v>-76.473307141206391</v>
          </cell>
          <cell r="H2418" t="str">
            <v>Energia Electrica</v>
          </cell>
        </row>
        <row r="2419">
          <cell r="C2419">
            <v>44259</v>
          </cell>
          <cell r="E2419">
            <v>980</v>
          </cell>
          <cell r="H2419" t="str">
            <v>TI</v>
          </cell>
        </row>
        <row r="2420">
          <cell r="C2420">
            <v>44259</v>
          </cell>
          <cell r="E2420">
            <v>-4.7836538461538458</v>
          </cell>
          <cell r="H2420" t="str">
            <v>Mantenimiento &amp; Limpieza</v>
          </cell>
        </row>
        <row r="2421">
          <cell r="C2421">
            <v>44270</v>
          </cell>
          <cell r="E2421">
            <v>-922.93</v>
          </cell>
          <cell r="H2421" t="str">
            <v>Otros Gastos Corporativos</v>
          </cell>
        </row>
        <row r="2422">
          <cell r="C2422">
            <v>44259</v>
          </cell>
          <cell r="E2422">
            <v>-980</v>
          </cell>
          <cell r="H2422" t="str">
            <v>TI</v>
          </cell>
        </row>
        <row r="2423">
          <cell r="C2423">
            <v>44259</v>
          </cell>
          <cell r="E2423">
            <v>-2500</v>
          </cell>
          <cell r="H2423" t="str">
            <v>Honorarios Profesionales</v>
          </cell>
        </row>
        <row r="2424">
          <cell r="C2424">
            <v>44259</v>
          </cell>
          <cell r="E2424">
            <v>-1054</v>
          </cell>
          <cell r="H2424" t="str">
            <v>Reestructuración Sueldos</v>
          </cell>
        </row>
        <row r="2425">
          <cell r="C2425">
            <v>44259</v>
          </cell>
          <cell r="E2425">
            <v>-2639</v>
          </cell>
          <cell r="H2425" t="str">
            <v>Reestructuración Sueldos</v>
          </cell>
        </row>
        <row r="2426">
          <cell r="C2426">
            <v>44259</v>
          </cell>
          <cell r="E2426">
            <v>-734</v>
          </cell>
          <cell r="H2426" t="str">
            <v>Sueldos &amp; Jornales</v>
          </cell>
        </row>
        <row r="2427">
          <cell r="C2427">
            <v>44259</v>
          </cell>
          <cell r="E2427">
            <v>-2582</v>
          </cell>
          <cell r="H2427" t="str">
            <v>Sueldos &amp; Jornales</v>
          </cell>
        </row>
        <row r="2428">
          <cell r="C2428">
            <v>44259</v>
          </cell>
          <cell r="E2428">
            <v>-1011</v>
          </cell>
          <cell r="H2428" t="str">
            <v>Sueldos &amp; Jornales</v>
          </cell>
        </row>
        <row r="2429">
          <cell r="C2429">
            <v>44258</v>
          </cell>
          <cell r="E2429">
            <v>12500</v>
          </cell>
          <cell r="H2429" t="str">
            <v>TI</v>
          </cell>
        </row>
        <row r="2430">
          <cell r="C2430">
            <v>44286</v>
          </cell>
          <cell r="E2430">
            <v>-419.9</v>
          </cell>
          <cell r="H2430" t="str">
            <v>Honorarios Profesionales</v>
          </cell>
        </row>
        <row r="2431">
          <cell r="C2431">
            <v>44286</v>
          </cell>
          <cell r="E2431">
            <v>138.06</v>
          </cell>
          <cell r="H2431" t="str">
            <v>Gastos Financieros</v>
          </cell>
        </row>
        <row r="2432">
          <cell r="C2432">
            <v>44286</v>
          </cell>
          <cell r="E2432">
            <v>-5.8932413114480795</v>
          </cell>
          <cell r="H2432" t="str">
            <v>Gastos Financieros</v>
          </cell>
        </row>
        <row r="2433">
          <cell r="C2433">
            <v>44285</v>
          </cell>
          <cell r="E2433">
            <v>-3024.8218585492286</v>
          </cell>
          <cell r="H2433" t="str">
            <v>Gastos Financieros</v>
          </cell>
        </row>
        <row r="2434">
          <cell r="C2434">
            <v>44286</v>
          </cell>
          <cell r="E2434">
            <v>-5.252564129803015</v>
          </cell>
          <cell r="H2434" t="str">
            <v>Gastos Financieros</v>
          </cell>
        </row>
        <row r="2435">
          <cell r="C2435">
            <v>44313</v>
          </cell>
          <cell r="E2435">
            <v>4200</v>
          </cell>
          <cell r="H2435" t="str">
            <v>TI</v>
          </cell>
        </row>
        <row r="2436">
          <cell r="C2436">
            <v>44313</v>
          </cell>
          <cell r="E2436">
            <v>5000</v>
          </cell>
          <cell r="H2436" t="str">
            <v>TI</v>
          </cell>
        </row>
        <row r="2437">
          <cell r="C2437">
            <v>44313</v>
          </cell>
          <cell r="E2437">
            <v>5000</v>
          </cell>
          <cell r="H2437" t="str">
            <v>TI</v>
          </cell>
        </row>
        <row r="2438">
          <cell r="C2438">
            <v>44315</v>
          </cell>
          <cell r="E2438">
            <v>-5000</v>
          </cell>
          <cell r="H2438" t="str">
            <v>TI</v>
          </cell>
        </row>
        <row r="2439">
          <cell r="C2439">
            <v>44292</v>
          </cell>
          <cell r="E2439">
            <v>-30</v>
          </cell>
          <cell r="H2439" t="str">
            <v>Gastos Financieros</v>
          </cell>
        </row>
        <row r="2440">
          <cell r="C2440">
            <v>44292</v>
          </cell>
          <cell r="E2440">
            <v>15000</v>
          </cell>
          <cell r="H2440" t="str">
            <v>TI</v>
          </cell>
        </row>
        <row r="2441">
          <cell r="C2441">
            <v>44293</v>
          </cell>
          <cell r="E2441">
            <v>-483</v>
          </cell>
          <cell r="H2441" t="str">
            <v>Sueldos &amp; Jornales</v>
          </cell>
        </row>
        <row r="2442">
          <cell r="C2442">
            <v>44293</v>
          </cell>
          <cell r="E2442">
            <v>-184</v>
          </cell>
          <cell r="H2442" t="str">
            <v>Sueldos &amp; Jornales</v>
          </cell>
        </row>
        <row r="2443">
          <cell r="C2443">
            <v>44293</v>
          </cell>
          <cell r="E2443">
            <v>-0.71</v>
          </cell>
          <cell r="H2443" t="str">
            <v>Gastos Financieros</v>
          </cell>
        </row>
        <row r="2444">
          <cell r="C2444">
            <v>44293</v>
          </cell>
          <cell r="E2444">
            <v>-1289</v>
          </cell>
          <cell r="H2444" t="str">
            <v>Sueldos &amp; Jornales</v>
          </cell>
        </row>
        <row r="2445">
          <cell r="C2445">
            <v>44293</v>
          </cell>
          <cell r="E2445">
            <v>-0.71</v>
          </cell>
          <cell r="H2445" t="str">
            <v>Gastos Financieros</v>
          </cell>
        </row>
        <row r="2446">
          <cell r="C2446">
            <v>44293</v>
          </cell>
          <cell r="E2446">
            <v>-2320</v>
          </cell>
          <cell r="H2446" t="str">
            <v>Sueldos &amp; Jornales</v>
          </cell>
        </row>
        <row r="2447">
          <cell r="C2447">
            <v>44293</v>
          </cell>
          <cell r="E2447">
            <v>-0.71</v>
          </cell>
          <cell r="H2447" t="str">
            <v>Gastos Financieros</v>
          </cell>
        </row>
        <row r="2448">
          <cell r="C2448">
            <v>44293</v>
          </cell>
          <cell r="E2448">
            <v>-1153</v>
          </cell>
          <cell r="H2448" t="str">
            <v>Sueldos &amp; Jornales</v>
          </cell>
        </row>
        <row r="2449">
          <cell r="C2449">
            <v>44293</v>
          </cell>
          <cell r="E2449">
            <v>-1288</v>
          </cell>
          <cell r="H2449" t="str">
            <v>Sueldos &amp; Jornales</v>
          </cell>
        </row>
        <row r="2450">
          <cell r="C2450">
            <v>44293</v>
          </cell>
          <cell r="E2450">
            <v>-3131</v>
          </cell>
          <cell r="H2450" t="str">
            <v>Sueldos &amp; Jornales</v>
          </cell>
        </row>
        <row r="2451">
          <cell r="C2451">
            <v>44293</v>
          </cell>
          <cell r="E2451">
            <v>-496</v>
          </cell>
          <cell r="H2451" t="str">
            <v>Sueldos &amp; Jornales</v>
          </cell>
        </row>
        <row r="2452">
          <cell r="C2452">
            <v>44293</v>
          </cell>
          <cell r="E2452">
            <v>-538</v>
          </cell>
          <cell r="H2452" t="str">
            <v>Sueldos &amp; Jornales</v>
          </cell>
        </row>
        <row r="2453">
          <cell r="C2453">
            <v>44293</v>
          </cell>
          <cell r="E2453">
            <v>-581</v>
          </cell>
          <cell r="H2453" t="str">
            <v>Sueldos &amp; Jornales</v>
          </cell>
        </row>
        <row r="2454">
          <cell r="C2454">
            <v>44293</v>
          </cell>
          <cell r="E2454">
            <v>-3187</v>
          </cell>
          <cell r="H2454" t="str">
            <v>Sueldos &amp; Jornales</v>
          </cell>
        </row>
        <row r="2455">
          <cell r="C2455">
            <v>44299</v>
          </cell>
          <cell r="E2455">
            <v>-202.67</v>
          </cell>
          <cell r="H2455" t="str">
            <v>Gastos Financieros</v>
          </cell>
        </row>
        <row r="2456">
          <cell r="C2456">
            <v>44299</v>
          </cell>
          <cell r="E2456">
            <v>-1.48</v>
          </cell>
          <cell r="H2456" t="str">
            <v>Gastos Financieros</v>
          </cell>
        </row>
        <row r="2457">
          <cell r="C2457">
            <v>44312</v>
          </cell>
          <cell r="E2457">
            <v>2990</v>
          </cell>
          <cell r="H2457" t="str">
            <v>TI</v>
          </cell>
        </row>
        <row r="2458">
          <cell r="C2458">
            <v>44312</v>
          </cell>
          <cell r="E2458">
            <v>-2712.9804372842345</v>
          </cell>
          <cell r="H2458" t="str">
            <v>Ap Sociales BPS, IRPF, DGI</v>
          </cell>
        </row>
        <row r="2459">
          <cell r="C2459">
            <v>44315</v>
          </cell>
          <cell r="E2459">
            <v>3700</v>
          </cell>
          <cell r="H2459" t="str">
            <v>TI</v>
          </cell>
        </row>
        <row r="2460">
          <cell r="C2460">
            <v>44315</v>
          </cell>
          <cell r="E2460">
            <v>-3675.7919075144509</v>
          </cell>
          <cell r="H2460" t="str">
            <v>Alquiler</v>
          </cell>
        </row>
        <row r="2461">
          <cell r="C2461">
            <v>44315</v>
          </cell>
          <cell r="E2461">
            <v>5000</v>
          </cell>
          <cell r="H2461" t="str">
            <v>TI</v>
          </cell>
        </row>
        <row r="2462">
          <cell r="C2462">
            <v>44315</v>
          </cell>
          <cell r="E2462">
            <v>-2949.4688221709007</v>
          </cell>
          <cell r="H2462" t="str">
            <v>Otros Gastos Corporativos</v>
          </cell>
        </row>
        <row r="2463">
          <cell r="C2463">
            <v>44316</v>
          </cell>
          <cell r="E2463">
            <v>-1074</v>
          </cell>
          <cell r="H2463" t="str">
            <v>TI</v>
          </cell>
        </row>
        <row r="2464">
          <cell r="C2464">
            <v>44316</v>
          </cell>
          <cell r="E2464">
            <v>-60.581094196214735</v>
          </cell>
          <cell r="H2464" t="str">
            <v>Gastos Financieros</v>
          </cell>
        </row>
        <row r="2465">
          <cell r="C2465">
            <v>44287</v>
          </cell>
          <cell r="E2465">
            <v>-4014.705882352941</v>
          </cell>
          <cell r="H2465" t="str">
            <v>Honorarios Profesionales</v>
          </cell>
        </row>
        <row r="2466">
          <cell r="C2466">
            <v>44287</v>
          </cell>
          <cell r="E2466">
            <v>-3005.2941176470586</v>
          </cell>
          <cell r="H2466" t="str">
            <v>GruneLabs Portugal</v>
          </cell>
        </row>
        <row r="2467">
          <cell r="C2467">
            <v>44288</v>
          </cell>
          <cell r="E2467">
            <v>-32164.95</v>
          </cell>
          <cell r="H2467" t="str">
            <v>TI</v>
          </cell>
        </row>
        <row r="2468">
          <cell r="C2468">
            <v>44288</v>
          </cell>
          <cell r="E2468">
            <v>-4014.705882352941</v>
          </cell>
          <cell r="H2468" t="str">
            <v>GruneLabs Portugal</v>
          </cell>
        </row>
        <row r="2469">
          <cell r="C2469">
            <v>44305</v>
          </cell>
          <cell r="E2469">
            <v>-4588.2352941176468</v>
          </cell>
          <cell r="H2469" t="str">
            <v>GruneLabs Portugal</v>
          </cell>
        </row>
        <row r="2470">
          <cell r="C2470">
            <v>44307</v>
          </cell>
          <cell r="E2470">
            <v>200735.29411764705</v>
          </cell>
          <cell r="H2470" t="str">
            <v>Aporte Accionistas</v>
          </cell>
        </row>
        <row r="2471">
          <cell r="C2471">
            <v>44309</v>
          </cell>
          <cell r="E2471">
            <v>-45882.352941176468</v>
          </cell>
          <cell r="H2471" t="str">
            <v>GruneLabs Portugal</v>
          </cell>
        </row>
        <row r="2472">
          <cell r="C2472">
            <v>44311</v>
          </cell>
          <cell r="E2472">
            <v>-28041.237113402101</v>
          </cell>
          <cell r="H2472" t="str">
            <v>TI</v>
          </cell>
        </row>
        <row r="2473">
          <cell r="C2473">
            <v>44312</v>
          </cell>
          <cell r="E2473">
            <v>-13000</v>
          </cell>
          <cell r="H2473" t="str">
            <v>TI</v>
          </cell>
        </row>
        <row r="2474">
          <cell r="C2474">
            <v>44312</v>
          </cell>
          <cell r="E2474">
            <v>-33.802507269455717</v>
          </cell>
          <cell r="H2474" t="str">
            <v>Gastos Financieros</v>
          </cell>
        </row>
        <row r="2475">
          <cell r="C2475">
            <v>44312</v>
          </cell>
          <cell r="E2475">
            <v>-14.769834437453122</v>
          </cell>
          <cell r="H2475" t="str">
            <v>Gastos Financieros</v>
          </cell>
        </row>
        <row r="2476">
          <cell r="C2476">
            <v>44312</v>
          </cell>
          <cell r="E2476">
            <v>-31.220788241770823</v>
          </cell>
          <cell r="H2476" t="str">
            <v>Gastos Financieros</v>
          </cell>
        </row>
        <row r="2477">
          <cell r="C2477">
            <v>44312</v>
          </cell>
          <cell r="E2477">
            <v>-9500</v>
          </cell>
          <cell r="H2477" t="str">
            <v>TI</v>
          </cell>
        </row>
        <row r="2478">
          <cell r="C2478">
            <v>44312</v>
          </cell>
          <cell r="E2478">
            <v>-24.976647592900871</v>
          </cell>
          <cell r="H2478" t="str">
            <v>Gastos Financieros</v>
          </cell>
        </row>
        <row r="2479">
          <cell r="C2479">
            <v>44312</v>
          </cell>
          <cell r="E2479">
            <v>-14.769844490032726</v>
          </cell>
          <cell r="H2479" t="str">
            <v>Gastos Financieros</v>
          </cell>
        </row>
        <row r="2480">
          <cell r="C2480">
            <v>44313</v>
          </cell>
          <cell r="E2480">
            <v>-31.220809491126086</v>
          </cell>
          <cell r="H2480" t="str">
            <v>Gastos Financieros</v>
          </cell>
        </row>
        <row r="2481">
          <cell r="C2481">
            <v>44314</v>
          </cell>
          <cell r="E2481">
            <v>-43829.213324080854</v>
          </cell>
          <cell r="H2481" t="str">
            <v>GruneLabs Portugal</v>
          </cell>
        </row>
        <row r="2482">
          <cell r="C2482">
            <v>44315</v>
          </cell>
          <cell r="E2482">
            <v>6666.9143804583655</v>
          </cell>
          <cell r="H2482" t="str">
            <v>Gastos Financieros</v>
          </cell>
        </row>
        <row r="2483">
          <cell r="C2483">
            <v>44293</v>
          </cell>
          <cell r="E2483">
            <v>1500</v>
          </cell>
          <cell r="H2483" t="str">
            <v>TI</v>
          </cell>
        </row>
        <row r="2484">
          <cell r="C2484">
            <v>44293</v>
          </cell>
          <cell r="E2484">
            <v>-500</v>
          </cell>
          <cell r="H2484" t="str">
            <v>TI</v>
          </cell>
        </row>
        <row r="2485">
          <cell r="C2485">
            <v>44312</v>
          </cell>
          <cell r="E2485">
            <v>-990</v>
          </cell>
          <cell r="H2485" t="str">
            <v>TI</v>
          </cell>
        </row>
        <row r="2486">
          <cell r="C2486">
            <v>44313</v>
          </cell>
          <cell r="E2486">
            <v>-1.9</v>
          </cell>
          <cell r="H2486" t="str">
            <v>Gastos Financieros</v>
          </cell>
        </row>
        <row r="2487">
          <cell r="C2487">
            <v>44313</v>
          </cell>
          <cell r="E2487">
            <v>1000</v>
          </cell>
          <cell r="H2487" t="str">
            <v>TI</v>
          </cell>
        </row>
        <row r="2488">
          <cell r="C2488">
            <v>44315</v>
          </cell>
          <cell r="E2488">
            <v>-25</v>
          </cell>
          <cell r="H2488" t="str">
            <v>Gastos Financieros</v>
          </cell>
        </row>
        <row r="2489">
          <cell r="C2489">
            <v>44315</v>
          </cell>
          <cell r="E2489">
            <v>9500</v>
          </cell>
          <cell r="H2489" t="str">
            <v>TI</v>
          </cell>
        </row>
        <row r="2490">
          <cell r="C2490">
            <v>44293</v>
          </cell>
          <cell r="E2490">
            <v>500</v>
          </cell>
          <cell r="H2490" t="str">
            <v>TI</v>
          </cell>
        </row>
        <row r="2491">
          <cell r="C2491">
            <v>44301</v>
          </cell>
          <cell r="E2491">
            <v>-27.068366164542294</v>
          </cell>
          <cell r="H2491" t="str">
            <v>Gastos Financieros</v>
          </cell>
        </row>
        <row r="2492">
          <cell r="C2492">
            <v>44314</v>
          </cell>
          <cell r="E2492">
            <v>-23.174971031286212</v>
          </cell>
          <cell r="H2492" t="str">
            <v>Otros Gastos Operativos</v>
          </cell>
        </row>
        <row r="2493">
          <cell r="C2493">
            <v>44315</v>
          </cell>
          <cell r="E2493">
            <v>-92.699884125144848</v>
          </cell>
          <cell r="H2493" t="str">
            <v>Otros Gastos Corporativos</v>
          </cell>
        </row>
        <row r="2494">
          <cell r="C2494">
            <v>44315</v>
          </cell>
          <cell r="E2494">
            <v>-1.974739281575898</v>
          </cell>
          <cell r="H2494" t="str">
            <v>Gastos Financieros</v>
          </cell>
        </row>
        <row r="2495">
          <cell r="C2495">
            <v>44315</v>
          </cell>
          <cell r="E2495">
            <v>-36.662804171494784</v>
          </cell>
          <cell r="H2495" t="str">
            <v>Otros Gastos Corporativos</v>
          </cell>
        </row>
        <row r="2496">
          <cell r="C2496">
            <v>44315</v>
          </cell>
          <cell r="E2496">
            <v>-1.974739281575898</v>
          </cell>
          <cell r="H2496" t="str">
            <v>Gastos Financieros</v>
          </cell>
        </row>
        <row r="2497">
          <cell r="C2497">
            <v>44315</v>
          </cell>
          <cell r="E2497">
            <v>-54.229432213209734</v>
          </cell>
          <cell r="H2497" t="str">
            <v>Otros Gastos Corporativos</v>
          </cell>
        </row>
        <row r="2498">
          <cell r="C2498">
            <v>44315</v>
          </cell>
          <cell r="E2498">
            <v>3.9393927938440925</v>
          </cell>
          <cell r="H2498" t="str">
            <v>Otros Gastos Corporativos</v>
          </cell>
        </row>
        <row r="2499">
          <cell r="C2499">
            <v>44316</v>
          </cell>
          <cell r="E2499">
            <v>-42.161163703532679</v>
          </cell>
          <cell r="H2499" t="str">
            <v>Energia Electrica</v>
          </cell>
        </row>
        <row r="2500">
          <cell r="C2500">
            <v>44316</v>
          </cell>
          <cell r="E2500">
            <v>6.2510572872498358</v>
          </cell>
          <cell r="H2500" t="str">
            <v>Gastos Financieros</v>
          </cell>
        </row>
        <row r="2501">
          <cell r="C2501">
            <v>44316</v>
          </cell>
          <cell r="E2501">
            <v>-224.08219810667285</v>
          </cell>
          <cell r="H2501" t="str">
            <v>Otros Gastos Operativos</v>
          </cell>
        </row>
        <row r="2502">
          <cell r="C2502">
            <v>44316</v>
          </cell>
          <cell r="E2502">
            <v>-312.88386054029098</v>
          </cell>
          <cell r="H2502" t="str">
            <v>Sueldos &amp; Jornales</v>
          </cell>
        </row>
        <row r="2503">
          <cell r="C2503">
            <v>44316</v>
          </cell>
          <cell r="E2503">
            <v>-39.185407527129996</v>
          </cell>
          <cell r="H2503" t="str">
            <v>Gastos Financieros</v>
          </cell>
        </row>
        <row r="2504">
          <cell r="C2504">
            <v>44315</v>
          </cell>
          <cell r="E2504">
            <v>-284.50704225352115</v>
          </cell>
          <cell r="H2504" t="str">
            <v>Otros Gastos Corporativos</v>
          </cell>
        </row>
        <row r="2505">
          <cell r="C2505">
            <v>44315</v>
          </cell>
          <cell r="E2505">
            <v>782</v>
          </cell>
          <cell r="H2505" t="str">
            <v>TI</v>
          </cell>
        </row>
        <row r="2506">
          <cell r="C2506">
            <v>44315</v>
          </cell>
          <cell r="E2506">
            <v>-312.88386054029098</v>
          </cell>
          <cell r="H2506" t="str">
            <v>Sueldos &amp; Jornales</v>
          </cell>
        </row>
        <row r="2507">
          <cell r="C2507">
            <v>44315</v>
          </cell>
          <cell r="E2507">
            <v>500</v>
          </cell>
          <cell r="H2507" t="str">
            <v>TI</v>
          </cell>
        </row>
        <row r="2508">
          <cell r="C2508">
            <v>44313</v>
          </cell>
          <cell r="E2508">
            <v>-1.9542936288088641</v>
          </cell>
          <cell r="H2508" t="str">
            <v>Gastos Financieros</v>
          </cell>
        </row>
        <row r="2509">
          <cell r="C2509">
            <v>44313</v>
          </cell>
          <cell r="E2509">
            <v>-30.886426592797783</v>
          </cell>
          <cell r="H2509" t="str">
            <v>Otros Gastos Corporativos</v>
          </cell>
        </row>
        <row r="2510">
          <cell r="C2510">
            <v>44312</v>
          </cell>
          <cell r="E2510">
            <v>-77.677746999076632</v>
          </cell>
          <cell r="H2510" t="str">
            <v>Otros Gastos Corporativos</v>
          </cell>
        </row>
        <row r="2511">
          <cell r="C2511">
            <v>44312</v>
          </cell>
          <cell r="E2511">
            <v>-258.42566943674979</v>
          </cell>
          <cell r="H2511" t="str">
            <v>Otros Gastos Operativos</v>
          </cell>
        </row>
        <row r="2512">
          <cell r="C2512">
            <v>44312</v>
          </cell>
          <cell r="E2512">
            <v>-26.569713758079409</v>
          </cell>
          <cell r="H2512" t="str">
            <v>Energia Electrica</v>
          </cell>
        </row>
        <row r="2513">
          <cell r="C2513">
            <v>44312</v>
          </cell>
          <cell r="E2513">
            <v>-228.1163434903047</v>
          </cell>
          <cell r="H2513" t="str">
            <v>Gastos Laboratorio</v>
          </cell>
        </row>
        <row r="2514">
          <cell r="C2514">
            <v>44306</v>
          </cell>
          <cell r="E2514">
            <v>-22.862368541380885</v>
          </cell>
          <cell r="H2514" t="str">
            <v>Otros Gastos Operativos</v>
          </cell>
        </row>
        <row r="2515">
          <cell r="C2515">
            <v>44302</v>
          </cell>
          <cell r="E2515">
            <v>-122.7251943301326</v>
          </cell>
          <cell r="H2515" t="str">
            <v>Otros Gastos Corporativos</v>
          </cell>
        </row>
        <row r="2516">
          <cell r="C2516">
            <v>44302</v>
          </cell>
          <cell r="E2516">
            <v>-8.2761774119798801</v>
          </cell>
          <cell r="H2516" t="str">
            <v>Otros Gastos Corporativos</v>
          </cell>
        </row>
        <row r="2517">
          <cell r="C2517">
            <v>44302</v>
          </cell>
          <cell r="E2517">
            <v>-63.648834019204386</v>
          </cell>
          <cell r="H2517" t="str">
            <v>Otros Gastos Operativos</v>
          </cell>
        </row>
        <row r="2518">
          <cell r="C2518">
            <v>44302</v>
          </cell>
          <cell r="E2518">
            <v>850</v>
          </cell>
          <cell r="H2518" t="str">
            <v>TI</v>
          </cell>
        </row>
        <row r="2519">
          <cell r="C2519">
            <v>44301</v>
          </cell>
          <cell r="E2519">
            <v>752.22</v>
          </cell>
          <cell r="H2519" t="str">
            <v>TI</v>
          </cell>
        </row>
        <row r="2520">
          <cell r="C2520">
            <v>44301</v>
          </cell>
          <cell r="E2520">
            <v>-752.22</v>
          </cell>
          <cell r="H2520" t="str">
            <v>Otros Gastos Corporativos</v>
          </cell>
        </row>
        <row r="2521">
          <cell r="C2521">
            <v>44315</v>
          </cell>
          <cell r="E2521">
            <v>-782</v>
          </cell>
          <cell r="H2521" t="str">
            <v>TI</v>
          </cell>
        </row>
        <row r="2522">
          <cell r="C2522">
            <v>44315</v>
          </cell>
          <cell r="E2522">
            <v>5000</v>
          </cell>
          <cell r="H2522" t="str">
            <v>TI</v>
          </cell>
        </row>
        <row r="2523">
          <cell r="C2523">
            <v>44315</v>
          </cell>
          <cell r="E2523">
            <v>-500</v>
          </cell>
          <cell r="H2523" t="str">
            <v>TI</v>
          </cell>
        </row>
        <row r="2524">
          <cell r="C2524">
            <v>44315</v>
          </cell>
          <cell r="E2524">
            <v>-25</v>
          </cell>
          <cell r="H2524" t="str">
            <v>Gastos Financieros</v>
          </cell>
        </row>
        <row r="2525">
          <cell r="C2525">
            <v>44312</v>
          </cell>
          <cell r="E2525">
            <v>-32.75</v>
          </cell>
          <cell r="H2525" t="str">
            <v>Gastos Financieros</v>
          </cell>
        </row>
        <row r="2526">
          <cell r="C2526">
            <v>44312</v>
          </cell>
          <cell r="E2526">
            <v>-1.9</v>
          </cell>
          <cell r="H2526" t="str">
            <v>Gastos Financieros</v>
          </cell>
        </row>
        <row r="2527">
          <cell r="C2527">
            <v>44312</v>
          </cell>
          <cell r="E2527">
            <v>-200</v>
          </cell>
          <cell r="H2527" t="str">
            <v>Sueldos &amp; Jornales</v>
          </cell>
        </row>
        <row r="2528">
          <cell r="C2528">
            <v>44312</v>
          </cell>
          <cell r="E2528">
            <v>-200</v>
          </cell>
          <cell r="H2528" t="str">
            <v>Ap Sociales BPS, IRPF, DGI</v>
          </cell>
        </row>
        <row r="2529">
          <cell r="C2529">
            <v>44306</v>
          </cell>
          <cell r="E2529">
            <v>-200</v>
          </cell>
          <cell r="H2529" t="str">
            <v>Sueldos &amp; Jornales</v>
          </cell>
        </row>
        <row r="2530">
          <cell r="C2530">
            <v>44302</v>
          </cell>
          <cell r="E2530">
            <v>-0.75</v>
          </cell>
          <cell r="H2530" t="str">
            <v>Gastos Financieros</v>
          </cell>
        </row>
        <row r="2531">
          <cell r="C2531">
            <v>44302</v>
          </cell>
          <cell r="E2531">
            <v>-565</v>
          </cell>
          <cell r="H2531" t="str">
            <v>Sueldos &amp; Jornales</v>
          </cell>
        </row>
        <row r="2532">
          <cell r="C2532">
            <v>44302</v>
          </cell>
          <cell r="E2532">
            <v>-850</v>
          </cell>
          <cell r="H2532" t="str">
            <v>TI</v>
          </cell>
        </row>
        <row r="2533">
          <cell r="C2533">
            <v>44301</v>
          </cell>
          <cell r="E2533">
            <v>-752.22</v>
          </cell>
          <cell r="H2533" t="str">
            <v>TI</v>
          </cell>
        </row>
        <row r="2534">
          <cell r="C2534">
            <v>44301</v>
          </cell>
          <cell r="E2534">
            <v>-1058.07</v>
          </cell>
          <cell r="H2534" t="str">
            <v>Otros Gastos Corporativos</v>
          </cell>
        </row>
        <row r="2535">
          <cell r="C2535">
            <v>44293</v>
          </cell>
          <cell r="E2535">
            <v>-1.9</v>
          </cell>
          <cell r="H2535" t="str">
            <v>Gastos Financieros</v>
          </cell>
        </row>
        <row r="2536">
          <cell r="C2536">
            <v>44293</v>
          </cell>
          <cell r="E2536">
            <v>-1500</v>
          </cell>
          <cell r="H2536" t="str">
            <v>TI</v>
          </cell>
        </row>
        <row r="2537">
          <cell r="C2537">
            <v>44293</v>
          </cell>
          <cell r="E2537">
            <v>-2500</v>
          </cell>
          <cell r="H2537" t="str">
            <v>Honorarios Profesionales</v>
          </cell>
        </row>
        <row r="2538">
          <cell r="C2538">
            <v>44293</v>
          </cell>
          <cell r="E2538">
            <v>-1054</v>
          </cell>
          <cell r="H2538" t="str">
            <v>Reestructuración Sueldos</v>
          </cell>
        </row>
        <row r="2539">
          <cell r="C2539">
            <v>44293</v>
          </cell>
          <cell r="E2539">
            <v>-2639</v>
          </cell>
          <cell r="H2539" t="str">
            <v>Reestructuración Sueldos</v>
          </cell>
        </row>
        <row r="2540">
          <cell r="C2540">
            <v>44293</v>
          </cell>
          <cell r="E2540">
            <v>-329</v>
          </cell>
          <cell r="H2540" t="str">
            <v>Sueldos &amp; Jornales</v>
          </cell>
        </row>
        <row r="2541">
          <cell r="C2541">
            <v>44293</v>
          </cell>
          <cell r="E2541">
            <v>-2577</v>
          </cell>
          <cell r="H2541" t="str">
            <v>Sueldos &amp; Jornales</v>
          </cell>
        </row>
        <row r="2542">
          <cell r="C2542">
            <v>44293</v>
          </cell>
          <cell r="E2542">
            <v>-1008</v>
          </cell>
          <cell r="H2542" t="str">
            <v>Sueldos &amp; Jornales</v>
          </cell>
        </row>
        <row r="2543">
          <cell r="C2543">
            <v>44292</v>
          </cell>
          <cell r="E2543">
            <v>1400</v>
          </cell>
          <cell r="H2543" t="str">
            <v>TI</v>
          </cell>
        </row>
        <row r="2544">
          <cell r="C2544">
            <v>44292</v>
          </cell>
          <cell r="E2544">
            <v>2500</v>
          </cell>
          <cell r="H2544" t="str">
            <v>TI</v>
          </cell>
        </row>
        <row r="2545">
          <cell r="C2545">
            <v>44292</v>
          </cell>
          <cell r="E2545">
            <v>3000</v>
          </cell>
          <cell r="H2545" t="str">
            <v>TI</v>
          </cell>
        </row>
        <row r="2546">
          <cell r="C2546">
            <v>44292</v>
          </cell>
          <cell r="E2546">
            <v>2900</v>
          </cell>
          <cell r="H2546" t="str">
            <v>TI</v>
          </cell>
        </row>
        <row r="2547">
          <cell r="C2547">
            <v>44292</v>
          </cell>
          <cell r="E2547">
            <v>3100</v>
          </cell>
          <cell r="H2547" t="str">
            <v>TI</v>
          </cell>
        </row>
        <row r="2548">
          <cell r="C2548">
            <v>44292</v>
          </cell>
          <cell r="E2548">
            <v>3300</v>
          </cell>
          <cell r="H2548" t="str">
            <v>TI</v>
          </cell>
        </row>
        <row r="2549">
          <cell r="C2549">
            <v>44312</v>
          </cell>
          <cell r="E2549">
            <v>2000</v>
          </cell>
          <cell r="H2549" t="str">
            <v>TI</v>
          </cell>
        </row>
        <row r="2550">
          <cell r="C2550">
            <v>44312</v>
          </cell>
          <cell r="E2550">
            <v>-2990</v>
          </cell>
          <cell r="H2550" t="str">
            <v>TI</v>
          </cell>
        </row>
        <row r="2551">
          <cell r="C2551">
            <v>44313</v>
          </cell>
          <cell r="E2551">
            <v>990</v>
          </cell>
          <cell r="H2551" t="str">
            <v>TI</v>
          </cell>
        </row>
        <row r="2552">
          <cell r="C2552">
            <v>44313</v>
          </cell>
          <cell r="E2552">
            <v>5000</v>
          </cell>
          <cell r="H2552" t="str">
            <v>TI</v>
          </cell>
        </row>
        <row r="2553">
          <cell r="C2553">
            <v>44315</v>
          </cell>
          <cell r="E2553">
            <v>-3700</v>
          </cell>
          <cell r="H2553" t="str">
            <v>TI</v>
          </cell>
        </row>
        <row r="2554">
          <cell r="C2554">
            <v>44315</v>
          </cell>
          <cell r="E2554">
            <v>-650.09</v>
          </cell>
          <cell r="H2554" t="str">
            <v>Gastos Laboratorio</v>
          </cell>
        </row>
        <row r="2555">
          <cell r="C2555">
            <v>44316</v>
          </cell>
          <cell r="E2555">
            <v>1074</v>
          </cell>
          <cell r="H2555" t="str">
            <v>TI</v>
          </cell>
        </row>
        <row r="2556">
          <cell r="C2556">
            <v>44316</v>
          </cell>
          <cell r="E2556">
            <v>-1.49</v>
          </cell>
          <cell r="H2556" t="str">
            <v>Gastos Financieros</v>
          </cell>
        </row>
        <row r="2557">
          <cell r="C2557">
            <v>44316</v>
          </cell>
          <cell r="E2557">
            <v>-1074</v>
          </cell>
          <cell r="H2557" t="str">
            <v>Honorarios Profesionales</v>
          </cell>
        </row>
        <row r="2558">
          <cell r="C2558">
            <v>44288</v>
          </cell>
          <cell r="E2558">
            <v>32164.95</v>
          </cell>
          <cell r="H2558" t="str">
            <v>TI</v>
          </cell>
        </row>
        <row r="2559">
          <cell r="C2559">
            <v>44288</v>
          </cell>
          <cell r="E2559">
            <v>-964.95</v>
          </cell>
          <cell r="H2559" t="str">
            <v>Gastos Financieros</v>
          </cell>
        </row>
        <row r="2560">
          <cell r="C2560">
            <v>44288</v>
          </cell>
          <cell r="E2560">
            <v>-1400</v>
          </cell>
          <cell r="H2560" t="str">
            <v>TI</v>
          </cell>
        </row>
        <row r="2561">
          <cell r="C2561">
            <v>44288</v>
          </cell>
          <cell r="E2561">
            <v>-2500</v>
          </cell>
          <cell r="H2561" t="str">
            <v>TI</v>
          </cell>
        </row>
        <row r="2562">
          <cell r="C2562">
            <v>44288</v>
          </cell>
          <cell r="E2562">
            <v>-3000</v>
          </cell>
          <cell r="H2562" t="str">
            <v>TI</v>
          </cell>
        </row>
        <row r="2563">
          <cell r="C2563">
            <v>44288</v>
          </cell>
          <cell r="E2563">
            <v>-2900</v>
          </cell>
          <cell r="H2563" t="str">
            <v>TI</v>
          </cell>
        </row>
        <row r="2564">
          <cell r="C2564">
            <v>44288</v>
          </cell>
          <cell r="E2564">
            <v>-3100</v>
          </cell>
          <cell r="H2564" t="str">
            <v>TI</v>
          </cell>
        </row>
        <row r="2565">
          <cell r="C2565">
            <v>44288</v>
          </cell>
          <cell r="E2565">
            <v>-3300</v>
          </cell>
          <cell r="H2565" t="str">
            <v>TI</v>
          </cell>
        </row>
        <row r="2566">
          <cell r="C2566">
            <v>44292</v>
          </cell>
          <cell r="E2566">
            <v>-15000</v>
          </cell>
          <cell r="H2566" t="str">
            <v>TI</v>
          </cell>
        </row>
        <row r="2567">
          <cell r="C2567">
            <v>44313</v>
          </cell>
          <cell r="E2567">
            <v>28041.237113402101</v>
          </cell>
          <cell r="H2567" t="str">
            <v>TI</v>
          </cell>
        </row>
        <row r="2568">
          <cell r="C2568">
            <v>44313</v>
          </cell>
          <cell r="E2568">
            <v>-841.23711340206296</v>
          </cell>
          <cell r="H2568" t="str">
            <v>Gastos Financieros</v>
          </cell>
        </row>
        <row r="2569">
          <cell r="C2569">
            <v>44313</v>
          </cell>
          <cell r="E2569">
            <v>-2000</v>
          </cell>
          <cell r="H2569" t="str">
            <v>TI</v>
          </cell>
        </row>
        <row r="2570">
          <cell r="C2570">
            <v>44313</v>
          </cell>
          <cell r="E2570">
            <v>-1000</v>
          </cell>
          <cell r="H2570" t="str">
            <v>TI</v>
          </cell>
        </row>
        <row r="2571">
          <cell r="C2571">
            <v>44313</v>
          </cell>
          <cell r="E2571">
            <v>-4200</v>
          </cell>
          <cell r="H2571" t="str">
            <v>TI</v>
          </cell>
        </row>
        <row r="2572">
          <cell r="C2572">
            <v>44313</v>
          </cell>
          <cell r="E2572">
            <v>-5000</v>
          </cell>
          <cell r="H2572" t="str">
            <v>TI</v>
          </cell>
        </row>
        <row r="2573">
          <cell r="C2573">
            <v>44313</v>
          </cell>
          <cell r="E2573">
            <v>-5000</v>
          </cell>
          <cell r="H2573" t="str">
            <v>TI</v>
          </cell>
        </row>
        <row r="2574">
          <cell r="C2574">
            <v>44313</v>
          </cell>
          <cell r="E2574">
            <v>-5000</v>
          </cell>
          <cell r="H2574" t="str">
            <v>TI</v>
          </cell>
        </row>
        <row r="2575">
          <cell r="C2575">
            <v>44313</v>
          </cell>
          <cell r="E2575">
            <v>-5000</v>
          </cell>
          <cell r="H2575" t="str">
            <v>TI</v>
          </cell>
        </row>
        <row r="2576">
          <cell r="C2576">
            <v>44312</v>
          </cell>
          <cell r="E2576">
            <v>13000</v>
          </cell>
          <cell r="H2576" t="str">
            <v>TI</v>
          </cell>
        </row>
        <row r="2577">
          <cell r="C2577">
            <v>44319</v>
          </cell>
          <cell r="E2577">
            <v>-35925.769999999997</v>
          </cell>
          <cell r="H2577" t="str">
            <v>TI</v>
          </cell>
        </row>
        <row r="2578">
          <cell r="C2578">
            <v>44320</v>
          </cell>
          <cell r="E2578">
            <v>-4191.3398333333325</v>
          </cell>
          <cell r="H2578" t="str">
            <v>Honorarios Profesionales</v>
          </cell>
        </row>
        <row r="2579">
          <cell r="C2579">
            <v>44320</v>
          </cell>
          <cell r="E2579">
            <v>-2993.8141666666661</v>
          </cell>
          <cell r="H2579" t="str">
            <v>Sueldos &amp; Jornales</v>
          </cell>
        </row>
        <row r="2580">
          <cell r="C2580">
            <v>44323</v>
          </cell>
          <cell r="E2580">
            <v>-5987.6283333333322</v>
          </cell>
          <cell r="H2580" t="str">
            <v>GruneLabs Portugal</v>
          </cell>
        </row>
        <row r="2581">
          <cell r="C2581">
            <v>44323</v>
          </cell>
          <cell r="E2581">
            <v>-13298.97</v>
          </cell>
          <cell r="H2581" t="str">
            <v>TI</v>
          </cell>
        </row>
        <row r="2582">
          <cell r="C2582">
            <v>44333</v>
          </cell>
          <cell r="E2582">
            <v>207935.6464659</v>
          </cell>
          <cell r="H2582" t="str">
            <v>Aporte Accionistas</v>
          </cell>
        </row>
        <row r="2583">
          <cell r="C2583">
            <v>44333</v>
          </cell>
          <cell r="E2583">
            <v>-22.00375036363636</v>
          </cell>
          <cell r="H2583" t="str">
            <v>Gastos Financieros</v>
          </cell>
        </row>
        <row r="2584">
          <cell r="C2584">
            <v>44333</v>
          </cell>
          <cell r="E2584">
            <v>12872.206052699999</v>
          </cell>
          <cell r="H2584" t="str">
            <v>TI</v>
          </cell>
        </row>
        <row r="2585">
          <cell r="C2585">
            <v>44333</v>
          </cell>
          <cell r="E2585">
            <v>-12.573571636363637</v>
          </cell>
          <cell r="H2585" t="str">
            <v>Gastos Financieros</v>
          </cell>
        </row>
        <row r="2586">
          <cell r="C2586">
            <v>44333</v>
          </cell>
          <cell r="E2586">
            <v>-42700</v>
          </cell>
          <cell r="H2586" t="str">
            <v>TI</v>
          </cell>
        </row>
        <row r="2587">
          <cell r="C2587">
            <v>44333</v>
          </cell>
          <cell r="E2587">
            <v>-42700</v>
          </cell>
          <cell r="H2587" t="str">
            <v>GruneLabs Portugal</v>
          </cell>
        </row>
        <row r="2588">
          <cell r="C2588">
            <v>44336</v>
          </cell>
          <cell r="E2588">
            <v>-9500</v>
          </cell>
          <cell r="H2588" t="str">
            <v>TI</v>
          </cell>
        </row>
        <row r="2589">
          <cell r="C2589">
            <v>44336</v>
          </cell>
          <cell r="E2589">
            <v>-25.230406214647431</v>
          </cell>
          <cell r="H2589" t="str">
            <v>Gastos Financieros</v>
          </cell>
        </row>
        <row r="2590">
          <cell r="C2590">
            <v>44336</v>
          </cell>
          <cell r="E2590">
            <v>-14.919903675007856</v>
          </cell>
          <cell r="H2590" t="str">
            <v>Gastos Financieros</v>
          </cell>
        </row>
        <row r="2591">
          <cell r="C2591">
            <v>44336</v>
          </cell>
          <cell r="E2591">
            <v>-31.538007768309285</v>
          </cell>
          <cell r="H2591" t="str">
            <v>Gastos Financieros</v>
          </cell>
        </row>
        <row r="2592">
          <cell r="C2592">
            <v>44341</v>
          </cell>
          <cell r="E2592">
            <v>-22938.14</v>
          </cell>
          <cell r="H2592" t="str">
            <v>TI</v>
          </cell>
        </row>
        <row r="2593">
          <cell r="C2593">
            <v>44342</v>
          </cell>
          <cell r="E2593">
            <v>-4880</v>
          </cell>
          <cell r="H2593" t="str">
            <v>Honorarios Profesionales</v>
          </cell>
        </row>
        <row r="2594">
          <cell r="C2594">
            <v>44342</v>
          </cell>
          <cell r="E2594">
            <v>-25.276159171273466</v>
          </cell>
          <cell r="H2594" t="str">
            <v>Gastos Financieros</v>
          </cell>
        </row>
        <row r="2595">
          <cell r="C2595">
            <v>44342</v>
          </cell>
          <cell r="E2595">
            <v>-14.946959509935752</v>
          </cell>
          <cell r="H2595" t="str">
            <v>Gastos Financieros</v>
          </cell>
        </row>
        <row r="2596">
          <cell r="C2596">
            <v>44342</v>
          </cell>
          <cell r="E2596">
            <v>1341.2462915416691</v>
          </cell>
          <cell r="H2596" t="str">
            <v>Gastos Financieros</v>
          </cell>
        </row>
        <row r="2597">
          <cell r="C2597">
            <v>44342</v>
          </cell>
          <cell r="E2597">
            <v>-31.595198964091832</v>
          </cell>
          <cell r="H2597" t="str">
            <v>Gastos Financieros</v>
          </cell>
        </row>
        <row r="2598">
          <cell r="C2598">
            <v>44321</v>
          </cell>
          <cell r="E2598">
            <v>1999.9999999999998</v>
          </cell>
          <cell r="H2598" t="str">
            <v>TI</v>
          </cell>
        </row>
        <row r="2599">
          <cell r="C2599">
            <v>44321</v>
          </cell>
          <cell r="E2599">
            <v>-1453.8657407407406</v>
          </cell>
          <cell r="H2599" t="str">
            <v>Gastos Laboratorio</v>
          </cell>
        </row>
        <row r="2600">
          <cell r="C2600">
            <v>44328</v>
          </cell>
          <cell r="E2600">
            <v>-287.63888888888886</v>
          </cell>
          <cell r="H2600" t="str">
            <v>Gastos Cultivo</v>
          </cell>
        </row>
        <row r="2601">
          <cell r="C2601">
            <v>44330</v>
          </cell>
          <cell r="E2601">
            <v>-27.037037037037035</v>
          </cell>
          <cell r="H2601" t="str">
            <v>Gastos Financieros</v>
          </cell>
        </row>
        <row r="2602">
          <cell r="C2602">
            <v>44335</v>
          </cell>
          <cell r="E2602">
            <v>-232.38425925925924</v>
          </cell>
          <cell r="H2602" t="str">
            <v>Mantenimiento &amp; Limpieza</v>
          </cell>
        </row>
        <row r="2603">
          <cell r="C2603">
            <v>44335</v>
          </cell>
          <cell r="E2603">
            <v>-29.652777777777775</v>
          </cell>
          <cell r="H2603" t="str">
            <v>Otros Gastos Corporativos</v>
          </cell>
        </row>
        <row r="2604">
          <cell r="C2604">
            <v>44340</v>
          </cell>
          <cell r="E2604">
            <v>-31.018518518518515</v>
          </cell>
          <cell r="H2604" t="str">
            <v>Otros Gastos Corporativos</v>
          </cell>
        </row>
        <row r="2605">
          <cell r="C2605">
            <v>44340</v>
          </cell>
          <cell r="E2605">
            <v>-1.9791666666666665</v>
          </cell>
          <cell r="H2605" t="str">
            <v>Gastos Financieros</v>
          </cell>
        </row>
        <row r="2606">
          <cell r="C2606">
            <v>44320</v>
          </cell>
          <cell r="E2606">
            <v>-372</v>
          </cell>
          <cell r="H2606" t="str">
            <v>Sueldos &amp; Jornales</v>
          </cell>
        </row>
        <row r="2607">
          <cell r="C2607">
            <v>44320</v>
          </cell>
          <cell r="E2607">
            <v>-1292</v>
          </cell>
          <cell r="H2607" t="str">
            <v>Sueldos &amp; Jornales</v>
          </cell>
        </row>
        <row r="2608">
          <cell r="C2608">
            <v>44321</v>
          </cell>
          <cell r="E2608">
            <v>-2000</v>
          </cell>
          <cell r="H2608" t="str">
            <v>TI</v>
          </cell>
        </row>
        <row r="2609">
          <cell r="C2609">
            <v>44327</v>
          </cell>
          <cell r="E2609">
            <v>-1684</v>
          </cell>
          <cell r="H2609" t="str">
            <v>Gastos Laboratorio</v>
          </cell>
        </row>
        <row r="2610">
          <cell r="C2610">
            <v>44337</v>
          </cell>
          <cell r="E2610">
            <v>-2562</v>
          </cell>
          <cell r="H2610" t="str">
            <v>Gastos Laboratorio</v>
          </cell>
        </row>
        <row r="2611">
          <cell r="C2611">
            <v>44342</v>
          </cell>
          <cell r="E2611">
            <v>-25</v>
          </cell>
          <cell r="H2611" t="str">
            <v>Gastos Financieros</v>
          </cell>
        </row>
        <row r="2612">
          <cell r="C2612">
            <v>44342</v>
          </cell>
          <cell r="E2612">
            <v>9500</v>
          </cell>
          <cell r="H2612" t="str">
            <v>TI</v>
          </cell>
        </row>
        <row r="2613">
          <cell r="C2613">
            <v>44319</v>
          </cell>
          <cell r="E2613">
            <v>-89.988751406074229</v>
          </cell>
          <cell r="H2613" t="str">
            <v>Honorarios Profesionales</v>
          </cell>
        </row>
        <row r="2614">
          <cell r="C2614">
            <v>44320</v>
          </cell>
          <cell r="E2614">
            <v>-1169.68</v>
          </cell>
          <cell r="H2614" t="str">
            <v>TI</v>
          </cell>
        </row>
        <row r="2615">
          <cell r="C2615">
            <v>44327</v>
          </cell>
          <cell r="E2615">
            <v>200</v>
          </cell>
          <cell r="H2615" t="str">
            <v>TI</v>
          </cell>
        </row>
        <row r="2616">
          <cell r="C2616">
            <v>44327</v>
          </cell>
          <cell r="E2616">
            <v>-57.537399309551205</v>
          </cell>
          <cell r="H2616" t="str">
            <v>Honorarios Profesionales</v>
          </cell>
        </row>
        <row r="2617">
          <cell r="C2617">
            <v>44327</v>
          </cell>
          <cell r="E2617">
            <v>-80.552359033371687</v>
          </cell>
          <cell r="H2617" t="str">
            <v>Gastos Cultivo</v>
          </cell>
        </row>
        <row r="2618">
          <cell r="C2618">
            <v>44329</v>
          </cell>
          <cell r="E2618">
            <v>484.33</v>
          </cell>
          <cell r="H2618" t="str">
            <v>TI</v>
          </cell>
        </row>
        <row r="2619">
          <cell r="C2619">
            <v>44334</v>
          </cell>
          <cell r="E2619">
            <v>-92.807437931804259</v>
          </cell>
          <cell r="H2619" t="str">
            <v>Honorarios Profesionales</v>
          </cell>
        </row>
        <row r="2620">
          <cell r="C2620">
            <v>44335</v>
          </cell>
          <cell r="E2620">
            <v>2000.0000000000002</v>
          </cell>
          <cell r="H2620" t="str">
            <v>TI</v>
          </cell>
        </row>
        <row r="2621">
          <cell r="C2621">
            <v>44335</v>
          </cell>
          <cell r="E2621">
            <v>-1726.7099885189439</v>
          </cell>
          <cell r="H2621" t="str">
            <v>Alquiler</v>
          </cell>
        </row>
        <row r="2622">
          <cell r="C2622">
            <v>44344</v>
          </cell>
          <cell r="E2622">
            <v>-47.187141216991968</v>
          </cell>
          <cell r="H2622" t="str">
            <v>Mantenimiento &amp; Limpieza</v>
          </cell>
        </row>
        <row r="2623">
          <cell r="C2623">
            <v>44344</v>
          </cell>
          <cell r="E2623">
            <v>-0.70080367393800236</v>
          </cell>
          <cell r="H2623" t="str">
            <v>Gastos Financieros</v>
          </cell>
        </row>
        <row r="2624">
          <cell r="C2624">
            <v>44344</v>
          </cell>
          <cell r="E2624">
            <v>-68.886337543053969</v>
          </cell>
          <cell r="H2624" t="str">
            <v>Sueldos &amp; Jornales</v>
          </cell>
        </row>
        <row r="2625">
          <cell r="C2625">
            <v>44344</v>
          </cell>
          <cell r="E2625">
            <v>-68.886337543053969</v>
          </cell>
          <cell r="H2625" t="str">
            <v>Sueldos &amp; Jornales</v>
          </cell>
        </row>
        <row r="2626">
          <cell r="C2626">
            <v>44344</v>
          </cell>
          <cell r="E2626">
            <v>68.886337543053969</v>
          </cell>
          <cell r="H2626" t="str">
            <v>Sueldos &amp; Jornales</v>
          </cell>
        </row>
        <row r="2627">
          <cell r="C2627">
            <v>44347</v>
          </cell>
          <cell r="E2627">
            <v>-9.4459307181529084</v>
          </cell>
          <cell r="H2627" t="str">
            <v>Gastos Financieros</v>
          </cell>
        </row>
        <row r="2628">
          <cell r="C2628">
            <v>44320</v>
          </cell>
          <cell r="E2628">
            <v>5000</v>
          </cell>
          <cell r="H2628" t="str">
            <v>TI</v>
          </cell>
        </row>
        <row r="2629">
          <cell r="C2629">
            <v>44320</v>
          </cell>
          <cell r="E2629">
            <v>5000</v>
          </cell>
          <cell r="H2629" t="str">
            <v>TI</v>
          </cell>
        </row>
        <row r="2630">
          <cell r="C2630">
            <v>44320</v>
          </cell>
          <cell r="E2630">
            <v>1169.68</v>
          </cell>
          <cell r="H2630" t="str">
            <v>TI</v>
          </cell>
        </row>
        <row r="2631">
          <cell r="C2631">
            <v>44320</v>
          </cell>
          <cell r="E2631">
            <v>-3189</v>
          </cell>
          <cell r="H2631" t="str">
            <v>Sueldos &amp; Jornales</v>
          </cell>
        </row>
        <row r="2632">
          <cell r="C2632">
            <v>44320</v>
          </cell>
          <cell r="E2632">
            <v>-826</v>
          </cell>
          <cell r="H2632" t="str">
            <v>Sueldos &amp; Jornales</v>
          </cell>
        </row>
        <row r="2633">
          <cell r="C2633">
            <v>44320</v>
          </cell>
          <cell r="E2633">
            <v>-826</v>
          </cell>
          <cell r="H2633" t="str">
            <v>Sueldos &amp; Jornales</v>
          </cell>
        </row>
        <row r="2634">
          <cell r="C2634">
            <v>44320</v>
          </cell>
          <cell r="E2634">
            <v>-2988</v>
          </cell>
          <cell r="H2634" t="str">
            <v>Sueldos &amp; Jornales</v>
          </cell>
        </row>
        <row r="2635">
          <cell r="C2635">
            <v>44320</v>
          </cell>
          <cell r="E2635">
            <v>-1291</v>
          </cell>
          <cell r="H2635" t="str">
            <v>Sueldos &amp; Jornales</v>
          </cell>
        </row>
        <row r="2636">
          <cell r="C2636">
            <v>44320</v>
          </cell>
          <cell r="E2636">
            <v>-759</v>
          </cell>
          <cell r="H2636" t="str">
            <v>Sueldos &amp; Jornales</v>
          </cell>
        </row>
        <row r="2637">
          <cell r="C2637">
            <v>44320</v>
          </cell>
          <cell r="E2637">
            <v>-1487</v>
          </cell>
          <cell r="H2637" t="str">
            <v>Sueldos &amp; Jornales</v>
          </cell>
        </row>
        <row r="2638">
          <cell r="C2638">
            <v>44321</v>
          </cell>
          <cell r="E2638">
            <v>-186</v>
          </cell>
          <cell r="H2638" t="str">
            <v>Sueldos &amp; Jornales</v>
          </cell>
        </row>
        <row r="2639">
          <cell r="C2639">
            <v>44327</v>
          </cell>
          <cell r="E2639">
            <v>-200</v>
          </cell>
          <cell r="H2639" t="str">
            <v>TI</v>
          </cell>
        </row>
        <row r="2640">
          <cell r="C2640">
            <v>44335</v>
          </cell>
          <cell r="E2640">
            <v>-2000</v>
          </cell>
          <cell r="H2640" t="str">
            <v>TI</v>
          </cell>
        </row>
        <row r="2641">
          <cell r="C2641">
            <v>44337</v>
          </cell>
          <cell r="E2641">
            <v>-1812</v>
          </cell>
          <cell r="H2641" t="str">
            <v>Sueldos &amp; Jornales</v>
          </cell>
        </row>
        <row r="2642">
          <cell r="C2642">
            <v>44342</v>
          </cell>
          <cell r="E2642">
            <v>-343</v>
          </cell>
          <cell r="H2642" t="str">
            <v>Mantenimiento &amp; Limpieza</v>
          </cell>
        </row>
        <row r="2643">
          <cell r="C2643">
            <v>44342</v>
          </cell>
          <cell r="E2643">
            <v>-732</v>
          </cell>
          <cell r="H2643" t="str">
            <v>Honorarios Profesionales</v>
          </cell>
        </row>
        <row r="2644">
          <cell r="C2644">
            <v>44342</v>
          </cell>
          <cell r="E2644">
            <v>-610</v>
          </cell>
          <cell r="H2644" t="str">
            <v>Honorarios Profesionales</v>
          </cell>
        </row>
        <row r="2645">
          <cell r="C2645">
            <v>44344</v>
          </cell>
          <cell r="E2645">
            <v>5000</v>
          </cell>
          <cell r="H2645" t="str">
            <v>TI</v>
          </cell>
        </row>
        <row r="2646">
          <cell r="C2646">
            <v>44347</v>
          </cell>
          <cell r="E2646">
            <v>-22.594253196109019</v>
          </cell>
          <cell r="H2646" t="str">
            <v>Energia Electrica</v>
          </cell>
        </row>
        <row r="2647">
          <cell r="C2647">
            <v>44347</v>
          </cell>
          <cell r="E2647">
            <v>26.31623711693112</v>
          </cell>
          <cell r="H2647" t="str">
            <v>Gastos Financieros</v>
          </cell>
        </row>
        <row r="2648">
          <cell r="C2648">
            <v>44344</v>
          </cell>
          <cell r="E2648">
            <v>-143.91454384410986</v>
          </cell>
          <cell r="H2648" t="str">
            <v>Mantenimiento &amp; Limpieza</v>
          </cell>
        </row>
        <row r="2649">
          <cell r="C2649">
            <v>44343</v>
          </cell>
          <cell r="E2649">
            <v>-35.377223167185313</v>
          </cell>
          <cell r="H2649" t="str">
            <v>Mantenimiento &amp; Limpieza</v>
          </cell>
        </row>
        <row r="2650">
          <cell r="C2650">
            <v>44335</v>
          </cell>
          <cell r="E2650">
            <v>-43.207381894855658</v>
          </cell>
          <cell r="H2650" t="str">
            <v>Otros Gastos Operativos</v>
          </cell>
        </row>
        <row r="2651">
          <cell r="C2651">
            <v>44334</v>
          </cell>
          <cell r="E2651">
            <v>-122.73537957468824</v>
          </cell>
          <cell r="H2651" t="str">
            <v>Otros Gastos Corporativos</v>
          </cell>
        </row>
        <row r="2652">
          <cell r="C2652">
            <v>44334</v>
          </cell>
          <cell r="E2652">
            <v>-48.513965369933459</v>
          </cell>
          <cell r="H2652" t="str">
            <v>Energia Electrica</v>
          </cell>
        </row>
        <row r="2653">
          <cell r="C2653">
            <v>44334</v>
          </cell>
          <cell r="E2653">
            <v>-81.792139962532445</v>
          </cell>
          <cell r="H2653" t="str">
            <v>Otros Gastos Corporativos</v>
          </cell>
        </row>
        <row r="2654">
          <cell r="C2654">
            <v>44334</v>
          </cell>
          <cell r="E2654">
            <v>-339.88077537487169</v>
          </cell>
          <cell r="H2654" t="str">
            <v>Otros Gastos Operativos</v>
          </cell>
        </row>
        <row r="2655">
          <cell r="C2655">
            <v>44334</v>
          </cell>
          <cell r="E2655">
            <v>1000</v>
          </cell>
          <cell r="H2655" t="str">
            <v>TI</v>
          </cell>
        </row>
        <row r="2656">
          <cell r="C2656">
            <v>44330</v>
          </cell>
          <cell r="E2656">
            <v>-204.019248395967</v>
          </cell>
          <cell r="H2656" t="str">
            <v>Otros Gastos Corporativos</v>
          </cell>
        </row>
        <row r="2657">
          <cell r="C2657">
            <v>44330</v>
          </cell>
          <cell r="E2657">
            <v>-26.108386801099904</v>
          </cell>
          <cell r="H2657" t="str">
            <v>Otros Gastos Corporativos</v>
          </cell>
        </row>
        <row r="2658">
          <cell r="C2658">
            <v>44330</v>
          </cell>
          <cell r="E2658">
            <v>-37.236480293308894</v>
          </cell>
          <cell r="H2658" t="str">
            <v>Otros Gastos Corporativos</v>
          </cell>
        </row>
        <row r="2659">
          <cell r="C2659">
            <v>44327</v>
          </cell>
          <cell r="E2659">
            <v>-8.2951420714940429</v>
          </cell>
          <cell r="H2659" t="str">
            <v>Otros Gastos Corporativos</v>
          </cell>
        </row>
        <row r="2660">
          <cell r="C2660">
            <v>44327</v>
          </cell>
          <cell r="E2660">
            <v>-0.76535288725939499</v>
          </cell>
          <cell r="H2660" t="str">
            <v>Gastos Financieros</v>
          </cell>
        </row>
        <row r="2661">
          <cell r="C2661">
            <v>44327</v>
          </cell>
          <cell r="E2661">
            <v>-576.00824931255727</v>
          </cell>
          <cell r="H2661" t="str">
            <v>Mantenimiento &amp; Limpieza</v>
          </cell>
        </row>
        <row r="2662">
          <cell r="C2662">
            <v>44326</v>
          </cell>
          <cell r="E2662">
            <v>-52.474793767186064</v>
          </cell>
          <cell r="H2662" t="str">
            <v>Gastos Financieros</v>
          </cell>
        </row>
        <row r="2663">
          <cell r="C2663">
            <v>44326</v>
          </cell>
          <cell r="E2663">
            <v>-265.58203483043081</v>
          </cell>
          <cell r="H2663" t="str">
            <v>Otros Gastos Corporativos</v>
          </cell>
        </row>
        <row r="2664">
          <cell r="C2664">
            <v>44323</v>
          </cell>
          <cell r="E2664">
            <v>-9.0382676443629695</v>
          </cell>
          <cell r="H2664" t="str">
            <v>Otros Gastos Corporativos</v>
          </cell>
        </row>
        <row r="2665">
          <cell r="C2665">
            <v>44323</v>
          </cell>
          <cell r="E2665">
            <v>-67.827681026581118</v>
          </cell>
          <cell r="H2665" t="str">
            <v>Mantenimiento &amp; Limpieza</v>
          </cell>
        </row>
        <row r="2666">
          <cell r="C2666">
            <v>44323</v>
          </cell>
          <cell r="E2666">
            <v>183.70760769935839</v>
          </cell>
          <cell r="H2666" t="str">
            <v>Otros Gastos Corporativos</v>
          </cell>
        </row>
        <row r="2667">
          <cell r="C2667">
            <v>44322</v>
          </cell>
          <cell r="E2667">
            <v>-309.84555453712193</v>
          </cell>
          <cell r="H2667" t="str">
            <v>Mantenimiento &amp; Limpieza</v>
          </cell>
        </row>
        <row r="2668">
          <cell r="C2668">
            <v>44321</v>
          </cell>
          <cell r="E2668">
            <v>-29.239230064161319</v>
          </cell>
          <cell r="H2668" t="str">
            <v>Energia Electrica</v>
          </cell>
        </row>
        <row r="2669">
          <cell r="C2669">
            <v>44321</v>
          </cell>
          <cell r="E2669">
            <v>-572.86892758936756</v>
          </cell>
          <cell r="H2669" t="str">
            <v>Mantenimiento &amp; Limpieza</v>
          </cell>
        </row>
        <row r="2670">
          <cell r="C2670">
            <v>44321</v>
          </cell>
          <cell r="E2670">
            <v>1927.93</v>
          </cell>
          <cell r="H2670" t="str">
            <v>TI</v>
          </cell>
        </row>
        <row r="2671">
          <cell r="C2671">
            <v>44319</v>
          </cell>
          <cell r="E2671">
            <v>-19.756769019077666</v>
          </cell>
          <cell r="H2671" t="str">
            <v>Otros Gastos Corporativos</v>
          </cell>
        </row>
        <row r="2672">
          <cell r="C2672">
            <v>44334</v>
          </cell>
          <cell r="E2672">
            <v>-1000</v>
          </cell>
          <cell r="H2672" t="str">
            <v>TI</v>
          </cell>
        </row>
        <row r="2673">
          <cell r="C2673">
            <v>44330</v>
          </cell>
          <cell r="E2673">
            <v>-75.180000000000007</v>
          </cell>
          <cell r="H2673" t="str">
            <v>Otros Gastos Corporativos</v>
          </cell>
        </row>
        <row r="2674">
          <cell r="C2674">
            <v>44322</v>
          </cell>
          <cell r="E2674">
            <v>-0.75</v>
          </cell>
          <cell r="H2674" t="str">
            <v>Gastos Financieros</v>
          </cell>
        </row>
        <row r="2675">
          <cell r="C2675">
            <v>44322</v>
          </cell>
          <cell r="E2675">
            <v>-2470.5</v>
          </cell>
          <cell r="H2675" t="str">
            <v>Gastos Laboratorio</v>
          </cell>
        </row>
        <row r="2676">
          <cell r="C2676">
            <v>44321</v>
          </cell>
          <cell r="E2676">
            <v>-1927.93</v>
          </cell>
          <cell r="H2676" t="str">
            <v>TI</v>
          </cell>
        </row>
        <row r="2677">
          <cell r="C2677">
            <v>44320</v>
          </cell>
          <cell r="E2677">
            <v>2627</v>
          </cell>
          <cell r="H2677" t="str">
            <v>TI</v>
          </cell>
        </row>
        <row r="2678">
          <cell r="C2678">
            <v>44320</v>
          </cell>
          <cell r="E2678">
            <v>-1054</v>
          </cell>
          <cell r="H2678" t="str">
            <v>Sueldos &amp; Jornales</v>
          </cell>
        </row>
        <row r="2679">
          <cell r="C2679">
            <v>44320</v>
          </cell>
          <cell r="E2679">
            <v>-2579</v>
          </cell>
          <cell r="H2679" t="str">
            <v>Sueldos &amp; Jornales</v>
          </cell>
        </row>
        <row r="2680">
          <cell r="C2680">
            <v>44320</v>
          </cell>
          <cell r="E2680">
            <v>-263</v>
          </cell>
          <cell r="H2680" t="str">
            <v>Sueldos &amp; Jornales</v>
          </cell>
        </row>
        <row r="2681">
          <cell r="C2681">
            <v>44320</v>
          </cell>
          <cell r="E2681">
            <v>-1009</v>
          </cell>
          <cell r="H2681" t="str">
            <v>Sueldos &amp; Jornales</v>
          </cell>
        </row>
        <row r="2682">
          <cell r="C2682">
            <v>44320</v>
          </cell>
          <cell r="E2682">
            <v>-295</v>
          </cell>
          <cell r="H2682" t="str">
            <v>Sueldos &amp; Jornales</v>
          </cell>
        </row>
        <row r="2683">
          <cell r="C2683">
            <v>44320</v>
          </cell>
          <cell r="E2683">
            <v>6000</v>
          </cell>
          <cell r="H2683" t="str">
            <v>TI</v>
          </cell>
        </row>
        <row r="2684">
          <cell r="C2684">
            <v>44320</v>
          </cell>
          <cell r="E2684">
            <v>35925.769999999997</v>
          </cell>
          <cell r="H2684" t="str">
            <v>TI</v>
          </cell>
        </row>
        <row r="2685">
          <cell r="C2685">
            <v>44320</v>
          </cell>
          <cell r="E2685">
            <v>-1077.77</v>
          </cell>
          <cell r="H2685" t="str">
            <v>Gastos Financieros</v>
          </cell>
        </row>
        <row r="2686">
          <cell r="C2686">
            <v>44320</v>
          </cell>
          <cell r="E2686">
            <v>-9320.5025833724758</v>
          </cell>
          <cell r="H2686" t="str">
            <v>Energia Electrica</v>
          </cell>
        </row>
        <row r="2687">
          <cell r="C2687">
            <v>44320</v>
          </cell>
          <cell r="E2687">
            <v>-2636.9187411930484</v>
          </cell>
          <cell r="H2687" t="str">
            <v>Convenio BPS ( deudas ant)</v>
          </cell>
        </row>
        <row r="2688">
          <cell r="C2688">
            <v>44320</v>
          </cell>
          <cell r="E2688">
            <v>-243.70596524189762</v>
          </cell>
          <cell r="H2688" t="str">
            <v>Otros Gastos Corporativos</v>
          </cell>
        </row>
        <row r="2689">
          <cell r="C2689">
            <v>44320</v>
          </cell>
          <cell r="E2689">
            <v>-5000</v>
          </cell>
          <cell r="H2689" t="str">
            <v>TI</v>
          </cell>
        </row>
        <row r="2690">
          <cell r="C2690">
            <v>44320</v>
          </cell>
          <cell r="E2690">
            <v>-5000</v>
          </cell>
          <cell r="H2690" t="str">
            <v>TI</v>
          </cell>
        </row>
        <row r="2691">
          <cell r="C2691">
            <v>44320</v>
          </cell>
          <cell r="E2691">
            <v>-5000</v>
          </cell>
          <cell r="H2691" t="str">
            <v>TI</v>
          </cell>
        </row>
        <row r="2692">
          <cell r="C2692">
            <v>44320</v>
          </cell>
          <cell r="E2692">
            <v>-5000</v>
          </cell>
          <cell r="H2692" t="str">
            <v>TI</v>
          </cell>
        </row>
        <row r="2693">
          <cell r="C2693">
            <v>44320</v>
          </cell>
          <cell r="E2693">
            <v>-2627</v>
          </cell>
          <cell r="H2693" t="str">
            <v>TI</v>
          </cell>
        </row>
        <row r="2694">
          <cell r="C2694">
            <v>44327</v>
          </cell>
          <cell r="E2694">
            <v>13298.97</v>
          </cell>
          <cell r="H2694" t="str">
            <v>TI</v>
          </cell>
        </row>
        <row r="2695">
          <cell r="C2695">
            <v>44327</v>
          </cell>
          <cell r="E2695">
            <v>-398.96</v>
          </cell>
          <cell r="H2695" t="str">
            <v>Gastos Financieros</v>
          </cell>
        </row>
        <row r="2696">
          <cell r="C2696">
            <v>44327</v>
          </cell>
          <cell r="E2696">
            <v>-8128.6915887850473</v>
          </cell>
          <cell r="H2696" t="str">
            <v>Ap Sociales BPS, IRPF, DGI</v>
          </cell>
        </row>
        <row r="2697">
          <cell r="C2697">
            <v>44327</v>
          </cell>
          <cell r="E2697">
            <v>-4474.3457943925241</v>
          </cell>
          <cell r="H2697" t="str">
            <v>Ap Sociales BPS, IRPF, DGI</v>
          </cell>
        </row>
        <row r="2698">
          <cell r="C2698">
            <v>44334</v>
          </cell>
          <cell r="E2698">
            <v>42700</v>
          </cell>
          <cell r="H2698" t="str">
            <v>TI</v>
          </cell>
        </row>
        <row r="2699">
          <cell r="C2699">
            <v>44334</v>
          </cell>
          <cell r="E2699">
            <v>-1281</v>
          </cell>
          <cell r="H2699" t="str">
            <v>Gastos Financieros</v>
          </cell>
        </row>
        <row r="2700">
          <cell r="C2700">
            <v>44334</v>
          </cell>
          <cell r="E2700">
            <v>-465.53488372093022</v>
          </cell>
          <cell r="H2700" t="str">
            <v>Otros Gastos Corporativos</v>
          </cell>
        </row>
        <row r="2701">
          <cell r="C2701">
            <v>44334</v>
          </cell>
          <cell r="E2701">
            <v>-2477.5348837209303</v>
          </cell>
          <cell r="H2701" t="str">
            <v>Convenio BPS ( deudas ant)</v>
          </cell>
        </row>
        <row r="2702">
          <cell r="C2702">
            <v>44334</v>
          </cell>
          <cell r="E2702">
            <v>-297.55813953488371</v>
          </cell>
          <cell r="H2702" t="str">
            <v>Ap Sociales BPS, IRPF, DGI</v>
          </cell>
        </row>
        <row r="2703">
          <cell r="C2703">
            <v>44334</v>
          </cell>
          <cell r="E2703">
            <v>-11500</v>
          </cell>
          <cell r="H2703" t="str">
            <v>Gastos Cultivo</v>
          </cell>
        </row>
        <row r="2704">
          <cell r="C2704">
            <v>44334</v>
          </cell>
          <cell r="E2704">
            <v>-9994.8139534883721</v>
          </cell>
          <cell r="H2704" t="str">
            <v>Energia Electrica</v>
          </cell>
        </row>
        <row r="2705">
          <cell r="C2705">
            <v>44334</v>
          </cell>
          <cell r="E2705">
            <v>-10250</v>
          </cell>
          <cell r="H2705" t="str">
            <v>TI</v>
          </cell>
        </row>
        <row r="2706">
          <cell r="C2706">
            <v>44344</v>
          </cell>
          <cell r="E2706">
            <v>22938.14</v>
          </cell>
          <cell r="H2706" t="str">
            <v>TI</v>
          </cell>
        </row>
        <row r="2707">
          <cell r="C2707">
            <v>44344</v>
          </cell>
          <cell r="E2707">
            <v>-688.14</v>
          </cell>
          <cell r="H2707" t="str">
            <v>Gastos Financieros</v>
          </cell>
        </row>
        <row r="2708">
          <cell r="C2708">
            <v>44344</v>
          </cell>
          <cell r="E2708">
            <v>-337.09941520467834</v>
          </cell>
          <cell r="H2708" t="str">
            <v>Otros Gastos Operativos</v>
          </cell>
        </row>
        <row r="2709">
          <cell r="C2709">
            <v>44344</v>
          </cell>
          <cell r="E2709">
            <v>-271.15789473684208</v>
          </cell>
          <cell r="H2709" t="str">
            <v>Otros Gastos Corporativos</v>
          </cell>
        </row>
        <row r="2710">
          <cell r="C2710">
            <v>44344</v>
          </cell>
          <cell r="E2710">
            <v>-5000</v>
          </cell>
          <cell r="H2710" t="str">
            <v>TI</v>
          </cell>
        </row>
        <row r="2711">
          <cell r="C2711">
            <v>44344</v>
          </cell>
          <cell r="E2711">
            <v>-3750</v>
          </cell>
          <cell r="H2711" t="str">
            <v>TI</v>
          </cell>
        </row>
        <row r="2712">
          <cell r="C2712">
            <v>44344</v>
          </cell>
          <cell r="E2712">
            <v>-19642.150000000001</v>
          </cell>
          <cell r="H2712" t="str">
            <v>TI</v>
          </cell>
        </row>
        <row r="2713">
          <cell r="C2713">
            <v>44329</v>
          </cell>
          <cell r="E2713">
            <v>-1.9</v>
          </cell>
          <cell r="H2713" t="str">
            <v>Gastos Financieros</v>
          </cell>
        </row>
        <row r="2714">
          <cell r="C2714">
            <v>44329</v>
          </cell>
          <cell r="E2714">
            <v>-484.33</v>
          </cell>
          <cell r="H2714" t="str">
            <v>TI</v>
          </cell>
        </row>
        <row r="2715">
          <cell r="C2715">
            <v>44321</v>
          </cell>
          <cell r="E2715">
            <v>-0.75</v>
          </cell>
          <cell r="H2715" t="str">
            <v>Gastos Financieros</v>
          </cell>
        </row>
        <row r="2716">
          <cell r="C2716">
            <v>44321</v>
          </cell>
          <cell r="E2716">
            <v>-1058.96</v>
          </cell>
          <cell r="H2716" t="str">
            <v>Otros Gastos Corporativos</v>
          </cell>
        </row>
        <row r="2717">
          <cell r="C2717">
            <v>44321</v>
          </cell>
          <cell r="E2717">
            <v>-1.9</v>
          </cell>
          <cell r="H2717" t="str">
            <v>Gastos Financieros</v>
          </cell>
        </row>
        <row r="2718">
          <cell r="C2718">
            <v>44321</v>
          </cell>
          <cell r="E2718">
            <v>-1478.31</v>
          </cell>
          <cell r="H2718" t="str">
            <v>Gastos Laboratorio</v>
          </cell>
        </row>
        <row r="2719">
          <cell r="C2719">
            <v>44320</v>
          </cell>
          <cell r="E2719">
            <v>-0.75</v>
          </cell>
          <cell r="H2719" t="str">
            <v>Gastos Financieros</v>
          </cell>
        </row>
        <row r="2720">
          <cell r="C2720">
            <v>44320</v>
          </cell>
          <cell r="E2720">
            <v>-7675</v>
          </cell>
          <cell r="H2720" t="str">
            <v>Sueldos &amp; Jornales</v>
          </cell>
        </row>
        <row r="2721">
          <cell r="C2721">
            <v>44320</v>
          </cell>
          <cell r="E2721">
            <v>-2500</v>
          </cell>
          <cell r="H2721" t="str">
            <v>Honorarios Profesionales</v>
          </cell>
        </row>
        <row r="2722">
          <cell r="C2722">
            <v>44320</v>
          </cell>
          <cell r="E2722">
            <v>5000</v>
          </cell>
          <cell r="H2722" t="str">
            <v>TI</v>
          </cell>
        </row>
        <row r="2723">
          <cell r="C2723">
            <v>44320</v>
          </cell>
          <cell r="E2723">
            <v>5000</v>
          </cell>
          <cell r="H2723" t="str">
            <v>TI</v>
          </cell>
        </row>
        <row r="2724">
          <cell r="C2724">
            <v>44320</v>
          </cell>
          <cell r="E2724">
            <v>-6000</v>
          </cell>
          <cell r="H2724" t="str">
            <v>TI</v>
          </cell>
        </row>
        <row r="2725">
          <cell r="C2725">
            <v>44334</v>
          </cell>
          <cell r="E2725">
            <v>10250</v>
          </cell>
          <cell r="H2725" t="str">
            <v>TI</v>
          </cell>
        </row>
        <row r="2726">
          <cell r="C2726">
            <v>44333</v>
          </cell>
          <cell r="E2726">
            <v>-12872.206052699999</v>
          </cell>
          <cell r="H2726" t="str">
            <v>TI</v>
          </cell>
        </row>
        <row r="2727">
          <cell r="C2727">
            <v>44333</v>
          </cell>
          <cell r="E2727">
            <v>-127.79</v>
          </cell>
          <cell r="H2727" t="str">
            <v>Gastos Financieros</v>
          </cell>
        </row>
        <row r="2728">
          <cell r="C2728">
            <v>44347</v>
          </cell>
          <cell r="E2728">
            <v>19642.146156608364</v>
          </cell>
          <cell r="H2728" t="str">
            <v>TI</v>
          </cell>
        </row>
        <row r="2729">
          <cell r="C2729">
            <v>44347</v>
          </cell>
          <cell r="E2729">
            <v>3750</v>
          </cell>
          <cell r="H2729" t="str">
            <v>TI</v>
          </cell>
        </row>
        <row r="2730">
          <cell r="C2730">
            <v>44350</v>
          </cell>
          <cell r="E2730">
            <v>44467.01</v>
          </cell>
          <cell r="H2730" t="str">
            <v>TI</v>
          </cell>
        </row>
        <row r="2731">
          <cell r="C2731">
            <v>44350</v>
          </cell>
          <cell r="E2731">
            <v>-1334.01</v>
          </cell>
          <cell r="H2731" t="str">
            <v>Gastos Financieros</v>
          </cell>
        </row>
        <row r="2732">
          <cell r="C2732">
            <v>44350</v>
          </cell>
          <cell r="E2732">
            <v>150</v>
          </cell>
          <cell r="H2732" t="str">
            <v>TI</v>
          </cell>
        </row>
        <row r="2733">
          <cell r="C2733">
            <v>44350</v>
          </cell>
          <cell r="E2733">
            <v>-9131.7176470588238</v>
          </cell>
          <cell r="H2733" t="str">
            <v>Ap Sociales BPS, IRPF, DGI</v>
          </cell>
        </row>
        <row r="2734">
          <cell r="C2734">
            <v>44350</v>
          </cell>
          <cell r="E2734">
            <v>-13601.811764705883</v>
          </cell>
          <cell r="H2734" t="str">
            <v>Ap Sociales BPS, IRPF, DGI</v>
          </cell>
        </row>
        <row r="2735">
          <cell r="C2735">
            <v>44350</v>
          </cell>
          <cell r="E2735">
            <v>-7266.0941176470587</v>
          </cell>
          <cell r="H2735" t="str">
            <v>Energia Electrica</v>
          </cell>
        </row>
        <row r="2736">
          <cell r="C2736">
            <v>44350</v>
          </cell>
          <cell r="E2736">
            <v>-3387.3882352941177</v>
          </cell>
          <cell r="H2736" t="str">
            <v>Sueldos &amp; Jornales</v>
          </cell>
        </row>
        <row r="2737">
          <cell r="C2737">
            <v>44350</v>
          </cell>
          <cell r="E2737">
            <v>-3725.4117647058824</v>
          </cell>
          <cell r="H2737" t="str">
            <v>Alquiler</v>
          </cell>
        </row>
        <row r="2738">
          <cell r="C2738">
            <v>44350</v>
          </cell>
          <cell r="E2738">
            <v>-637.64705882352939</v>
          </cell>
          <cell r="H2738" t="str">
            <v>Sueldos &amp; Jornales</v>
          </cell>
        </row>
        <row r="2739">
          <cell r="C2739">
            <v>44350</v>
          </cell>
          <cell r="E2739">
            <v>-1399.9764705882353</v>
          </cell>
          <cell r="H2739" t="str">
            <v>Mantenimiento &amp; Limpieza</v>
          </cell>
        </row>
        <row r="2740">
          <cell r="C2740">
            <v>44350</v>
          </cell>
          <cell r="E2740">
            <v>-4000</v>
          </cell>
          <cell r="H2740" t="str">
            <v>TI</v>
          </cell>
        </row>
        <row r="2741">
          <cell r="C2741">
            <v>44368</v>
          </cell>
          <cell r="E2741">
            <v>31298.97</v>
          </cell>
          <cell r="H2741" t="str">
            <v>TI</v>
          </cell>
        </row>
        <row r="2742">
          <cell r="C2742">
            <v>44368</v>
          </cell>
          <cell r="E2742">
            <v>-938.96910000000003</v>
          </cell>
          <cell r="H2742" t="str">
            <v>Gastos Financieros</v>
          </cell>
        </row>
        <row r="2743">
          <cell r="C2743">
            <v>44368</v>
          </cell>
          <cell r="E2743">
            <v>12269.503546099291</v>
          </cell>
          <cell r="H2743" t="str">
            <v>TI</v>
          </cell>
        </row>
        <row r="2744">
          <cell r="C2744">
            <v>44368</v>
          </cell>
          <cell r="E2744">
            <v>1200</v>
          </cell>
          <cell r="H2744" t="str">
            <v>TI</v>
          </cell>
        </row>
        <row r="2745">
          <cell r="C2745">
            <v>44368</v>
          </cell>
          <cell r="E2745">
            <v>-34267.848699763599</v>
          </cell>
          <cell r="H2745" t="str">
            <v>Ap Sociales BPS, IRPF, DGI</v>
          </cell>
        </row>
        <row r="2746">
          <cell r="C2746">
            <v>44368</v>
          </cell>
          <cell r="E2746">
            <v>-1603.23877068558</v>
          </cell>
          <cell r="H2746" t="str">
            <v>Otros Gastos Corporativos</v>
          </cell>
        </row>
        <row r="2747">
          <cell r="C2747">
            <v>44368</v>
          </cell>
          <cell r="E2747">
            <v>-5462.8132387706901</v>
          </cell>
          <cell r="H2747" t="str">
            <v>Gastos Laboratorio</v>
          </cell>
        </row>
        <row r="2748">
          <cell r="C2748">
            <v>44368</v>
          </cell>
          <cell r="E2748">
            <v>-2086</v>
          </cell>
          <cell r="H2748" t="str">
            <v>Gastos Laboratorio</v>
          </cell>
        </row>
        <row r="2749">
          <cell r="C2749">
            <v>44350</v>
          </cell>
          <cell r="E2749">
            <v>-595.51</v>
          </cell>
          <cell r="H2749" t="str">
            <v>TI</v>
          </cell>
        </row>
        <row r="2750">
          <cell r="C2750">
            <v>44355</v>
          </cell>
          <cell r="E2750">
            <v>50</v>
          </cell>
          <cell r="H2750" t="str">
            <v>TI</v>
          </cell>
        </row>
        <row r="2751">
          <cell r="C2751">
            <v>44355</v>
          </cell>
          <cell r="E2751">
            <v>-30.232558139534884</v>
          </cell>
          <cell r="H2751" t="str">
            <v>Mantenimiento &amp; Limpieza</v>
          </cell>
        </row>
        <row r="2752">
          <cell r="C2752">
            <v>44362</v>
          </cell>
          <cell r="E2752">
            <v>500</v>
          </cell>
          <cell r="H2752" t="str">
            <v>TI</v>
          </cell>
        </row>
        <row r="2753">
          <cell r="C2753">
            <v>44362</v>
          </cell>
          <cell r="E2753">
            <v>-198.14385150812063</v>
          </cell>
          <cell r="H2753" t="str">
            <v>Otros Gastos Corporativos</v>
          </cell>
        </row>
        <row r="2754">
          <cell r="C2754">
            <v>44365</v>
          </cell>
          <cell r="E2754">
            <v>-127.00696055684455</v>
          </cell>
          <cell r="H2754" t="str">
            <v>Otros Gastos Corporativos</v>
          </cell>
        </row>
        <row r="2755">
          <cell r="C2755">
            <v>44377</v>
          </cell>
          <cell r="E2755">
            <v>-10.296598921847647</v>
          </cell>
          <cell r="H2755" t="str">
            <v>Gastos Financieros</v>
          </cell>
        </row>
        <row r="2756">
          <cell r="C2756">
            <v>44348</v>
          </cell>
          <cell r="E2756">
            <v>-1.51</v>
          </cell>
          <cell r="H2756" t="str">
            <v>Gastos Financieros</v>
          </cell>
        </row>
        <row r="2757">
          <cell r="C2757">
            <v>44348</v>
          </cell>
          <cell r="E2757">
            <v>-196.9</v>
          </cell>
          <cell r="H2757" t="str">
            <v>Otros Gastos Corporativos</v>
          </cell>
        </row>
        <row r="2758">
          <cell r="C2758">
            <v>44349</v>
          </cell>
          <cell r="E2758">
            <v>-4703</v>
          </cell>
          <cell r="H2758" t="str">
            <v>Sueldos &amp; Jornales</v>
          </cell>
        </row>
        <row r="2759">
          <cell r="C2759">
            <v>44349</v>
          </cell>
          <cell r="E2759">
            <v>-1804</v>
          </cell>
          <cell r="H2759" t="str">
            <v>Sueldos &amp; Jornales</v>
          </cell>
        </row>
        <row r="2760">
          <cell r="C2760">
            <v>44349</v>
          </cell>
          <cell r="E2760">
            <v>-1791</v>
          </cell>
          <cell r="H2760" t="str">
            <v>Sueldos &amp; Jornales</v>
          </cell>
        </row>
        <row r="2761">
          <cell r="C2761">
            <v>44349</v>
          </cell>
          <cell r="E2761">
            <v>-1981</v>
          </cell>
          <cell r="H2761" t="str">
            <v>Sueldos &amp; Jornales</v>
          </cell>
        </row>
        <row r="2762">
          <cell r="C2762">
            <v>44349</v>
          </cell>
          <cell r="E2762">
            <v>-3005</v>
          </cell>
          <cell r="H2762" t="str">
            <v>Sueldos &amp; Jornales</v>
          </cell>
        </row>
        <row r="2763">
          <cell r="C2763">
            <v>44349</v>
          </cell>
          <cell r="E2763">
            <v>-1095</v>
          </cell>
          <cell r="H2763" t="str">
            <v>Sueldos &amp; Jornales</v>
          </cell>
        </row>
        <row r="2764">
          <cell r="C2764">
            <v>44349</v>
          </cell>
          <cell r="E2764">
            <v>-1046</v>
          </cell>
          <cell r="H2764" t="str">
            <v>Sueldos &amp; Jornales</v>
          </cell>
        </row>
        <row r="2765">
          <cell r="C2765">
            <v>44350</v>
          </cell>
          <cell r="E2765">
            <v>-0.72</v>
          </cell>
          <cell r="H2765" t="str">
            <v>Gastos Financieros</v>
          </cell>
        </row>
        <row r="2766">
          <cell r="C2766">
            <v>44350</v>
          </cell>
          <cell r="E2766">
            <v>-344</v>
          </cell>
          <cell r="H2766" t="str">
            <v>Sueldos &amp; Jornales</v>
          </cell>
        </row>
        <row r="2767">
          <cell r="C2767">
            <v>44350</v>
          </cell>
          <cell r="E2767">
            <v>4000</v>
          </cell>
          <cell r="H2767" t="str">
            <v>TI</v>
          </cell>
        </row>
        <row r="2768">
          <cell r="C2768">
            <v>44350</v>
          </cell>
          <cell r="E2768">
            <v>595.51</v>
          </cell>
          <cell r="H2768" t="str">
            <v>TI</v>
          </cell>
        </row>
        <row r="2769">
          <cell r="C2769">
            <v>44351</v>
          </cell>
          <cell r="E2769">
            <v>-0.72</v>
          </cell>
          <cell r="H2769" t="str">
            <v>Gastos Financieros</v>
          </cell>
        </row>
        <row r="2770">
          <cell r="C2770">
            <v>44351</v>
          </cell>
          <cell r="E2770">
            <v>-2500</v>
          </cell>
          <cell r="H2770" t="str">
            <v>Honorarios Profesionales</v>
          </cell>
        </row>
        <row r="2771">
          <cell r="C2771">
            <v>44351</v>
          </cell>
          <cell r="E2771">
            <v>-3389</v>
          </cell>
          <cell r="H2771" t="str">
            <v>Sueldos &amp; Jornales</v>
          </cell>
        </row>
        <row r="2772">
          <cell r="C2772">
            <v>44351</v>
          </cell>
          <cell r="E2772">
            <v>-1.52</v>
          </cell>
          <cell r="H2772" t="str">
            <v>Gastos Financieros</v>
          </cell>
        </row>
        <row r="2773">
          <cell r="C2773">
            <v>44351</v>
          </cell>
          <cell r="E2773">
            <v>-1074</v>
          </cell>
          <cell r="H2773" t="str">
            <v>Honorarios Profesionales</v>
          </cell>
        </row>
        <row r="2774">
          <cell r="C2774">
            <v>44355</v>
          </cell>
          <cell r="E2774">
            <v>-50</v>
          </cell>
          <cell r="H2774" t="str">
            <v>TI</v>
          </cell>
        </row>
        <row r="2775">
          <cell r="C2775">
            <v>44355</v>
          </cell>
          <cell r="E2775">
            <v>-109</v>
          </cell>
          <cell r="H2775" t="str">
            <v>Mantenimiento &amp; Limpieza</v>
          </cell>
        </row>
        <row r="2776">
          <cell r="C2776">
            <v>44362</v>
          </cell>
          <cell r="E2776">
            <v>-500</v>
          </cell>
          <cell r="H2776" t="str">
            <v>TI</v>
          </cell>
        </row>
        <row r="2777">
          <cell r="C2777">
            <v>44363</v>
          </cell>
          <cell r="E2777">
            <v>-1.52</v>
          </cell>
          <cell r="H2777" t="str">
            <v>Gastos Financieros</v>
          </cell>
        </row>
        <row r="2778">
          <cell r="C2778">
            <v>44363</v>
          </cell>
          <cell r="E2778">
            <v>-900</v>
          </cell>
          <cell r="H2778" t="str">
            <v>Otros Gastos Corporativos</v>
          </cell>
        </row>
        <row r="2779">
          <cell r="C2779">
            <v>44372</v>
          </cell>
          <cell r="E2779">
            <v>-1.52</v>
          </cell>
          <cell r="H2779" t="str">
            <v>Gastos Financieros</v>
          </cell>
        </row>
        <row r="2780">
          <cell r="C2780">
            <v>44372</v>
          </cell>
          <cell r="E2780">
            <v>-211.61</v>
          </cell>
          <cell r="H2780" t="str">
            <v>Gastos Financieros</v>
          </cell>
        </row>
        <row r="2781">
          <cell r="C2781">
            <v>44350</v>
          </cell>
          <cell r="E2781">
            <v>-150</v>
          </cell>
          <cell r="H2781" t="str">
            <v>TI</v>
          </cell>
        </row>
        <row r="2782">
          <cell r="C2782">
            <v>44368</v>
          </cell>
          <cell r="E2782">
            <v>-13469.503546099291</v>
          </cell>
          <cell r="H2782" t="str">
            <v>TI</v>
          </cell>
        </row>
        <row r="2783">
          <cell r="C2783">
            <v>44357</v>
          </cell>
          <cell r="E2783">
            <v>2.13</v>
          </cell>
          <cell r="H2783" t="str">
            <v>Otros Gastos Corporativos</v>
          </cell>
        </row>
        <row r="2784">
          <cell r="C2784">
            <v>44357</v>
          </cell>
          <cell r="E2784">
            <v>-28.819444444444443</v>
          </cell>
          <cell r="H2784" t="str">
            <v>Otros Gastos Corporativos</v>
          </cell>
        </row>
        <row r="2785">
          <cell r="C2785">
            <v>44362</v>
          </cell>
          <cell r="E2785">
            <v>-27.037037037037035</v>
          </cell>
          <cell r="H2785" t="str">
            <v>Gastos Financieros</v>
          </cell>
        </row>
        <row r="2786">
          <cell r="C2786">
            <v>44364</v>
          </cell>
          <cell r="E2786">
            <v>-5.7870370370370363</v>
          </cell>
          <cell r="H2786" t="str">
            <v>Mantenimiento &amp; Limpieza</v>
          </cell>
        </row>
        <row r="2787">
          <cell r="C2787">
            <v>44365</v>
          </cell>
          <cell r="E2787">
            <v>-23.148148148148145</v>
          </cell>
          <cell r="H2787" t="str">
            <v>Otros Gastos Operativos</v>
          </cell>
        </row>
        <row r="2788">
          <cell r="C2788">
            <v>44375</v>
          </cell>
          <cell r="E2788">
            <v>-87.546296296296291</v>
          </cell>
          <cell r="H2788" t="str">
            <v>Gastos Laboratorio</v>
          </cell>
        </row>
        <row r="2789">
          <cell r="C2789">
            <v>44349</v>
          </cell>
          <cell r="E2789">
            <v>-5000</v>
          </cell>
          <cell r="H2789" t="str">
            <v>TI</v>
          </cell>
        </row>
        <row r="2790">
          <cell r="C2790">
            <v>44349</v>
          </cell>
          <cell r="E2790">
            <v>-1.9</v>
          </cell>
          <cell r="H2790" t="str">
            <v>Gastos Financieros</v>
          </cell>
        </row>
        <row r="2791">
          <cell r="C2791">
            <v>44349</v>
          </cell>
          <cell r="E2791">
            <v>-2000</v>
          </cell>
          <cell r="H2791" t="str">
            <v>Sueldos &amp; Jornales</v>
          </cell>
        </row>
        <row r="2792">
          <cell r="C2792">
            <v>44349</v>
          </cell>
          <cell r="E2792">
            <v>-1011</v>
          </cell>
          <cell r="H2792" t="str">
            <v>Sueldos &amp; Jornales</v>
          </cell>
        </row>
        <row r="2793">
          <cell r="C2793">
            <v>44354</v>
          </cell>
          <cell r="E2793">
            <v>-2000</v>
          </cell>
          <cell r="H2793" t="str">
            <v>TI</v>
          </cell>
        </row>
        <row r="2794">
          <cell r="C2794">
            <v>44354</v>
          </cell>
          <cell r="E2794">
            <v>-1.9</v>
          </cell>
          <cell r="H2794" t="str">
            <v>Gastos Financieros</v>
          </cell>
        </row>
        <row r="2795">
          <cell r="C2795">
            <v>44358</v>
          </cell>
          <cell r="E2795">
            <v>-1218</v>
          </cell>
          <cell r="H2795" t="str">
            <v>Gastos Laboratorio</v>
          </cell>
        </row>
        <row r="2796">
          <cell r="C2796">
            <v>44358</v>
          </cell>
          <cell r="E2796">
            <v>-1.9</v>
          </cell>
          <cell r="H2796" t="str">
            <v>Gastos Financieros</v>
          </cell>
        </row>
        <row r="2797">
          <cell r="C2797">
            <v>44362</v>
          </cell>
          <cell r="E2797">
            <v>-25</v>
          </cell>
          <cell r="H2797" t="str">
            <v>Gastos Laboratorio</v>
          </cell>
        </row>
        <row r="2798">
          <cell r="C2798">
            <v>44362</v>
          </cell>
          <cell r="E2798">
            <v>9500</v>
          </cell>
          <cell r="H2798" t="str">
            <v>TI</v>
          </cell>
        </row>
        <row r="2799">
          <cell r="C2799">
            <v>44364</v>
          </cell>
          <cell r="E2799">
            <v>-3288.7</v>
          </cell>
          <cell r="H2799" t="str">
            <v>TI</v>
          </cell>
        </row>
        <row r="2800">
          <cell r="C2800">
            <v>44364</v>
          </cell>
          <cell r="E2800">
            <v>-1.9</v>
          </cell>
          <cell r="H2800" t="str">
            <v>Gastos Financieros</v>
          </cell>
        </row>
        <row r="2801">
          <cell r="C2801">
            <v>44369</v>
          </cell>
          <cell r="E2801">
            <v>-1024.8</v>
          </cell>
          <cell r="H2801" t="str">
            <v>Gastos Laboratorio</v>
          </cell>
        </row>
        <row r="2802">
          <cell r="C2802">
            <v>44375</v>
          </cell>
          <cell r="E2802">
            <v>-4242</v>
          </cell>
          <cell r="H2802" t="str">
            <v>Sueldos &amp; Jornales</v>
          </cell>
        </row>
        <row r="2803">
          <cell r="C2803">
            <v>44377</v>
          </cell>
          <cell r="E2803">
            <v>-39.581755196304847</v>
          </cell>
          <cell r="H2803" t="str">
            <v>Gastos Financieros</v>
          </cell>
        </row>
        <row r="2804">
          <cell r="C2804">
            <v>44375</v>
          </cell>
          <cell r="E2804">
            <v>-16.74364896073903</v>
          </cell>
          <cell r="H2804" t="str">
            <v>Otros Gastos Corporativos</v>
          </cell>
        </row>
        <row r="2805">
          <cell r="C2805">
            <v>44375</v>
          </cell>
          <cell r="E2805">
            <v>-63.464203233256342</v>
          </cell>
          <cell r="H2805" t="str">
            <v>Otros Gastos Corporativos</v>
          </cell>
        </row>
        <row r="2806">
          <cell r="C2806">
            <v>44368</v>
          </cell>
          <cell r="E2806">
            <v>-1.9473441108545031</v>
          </cell>
          <cell r="H2806" t="str">
            <v>Gastos Financieros</v>
          </cell>
        </row>
        <row r="2807">
          <cell r="C2807">
            <v>44368</v>
          </cell>
          <cell r="E2807">
            <v>-346.42032332563508</v>
          </cell>
          <cell r="H2807" t="str">
            <v>Mantenimiento &amp; Limpieza</v>
          </cell>
        </row>
        <row r="2808">
          <cell r="C2808">
            <v>44368</v>
          </cell>
          <cell r="E2808">
            <v>-1.9473441108545031</v>
          </cell>
          <cell r="H2808" t="str">
            <v>Gastos Financieros</v>
          </cell>
        </row>
        <row r="2809">
          <cell r="C2809">
            <v>44368</v>
          </cell>
          <cell r="E2809">
            <v>-34.64203233256351</v>
          </cell>
          <cell r="H2809" t="str">
            <v>Otros Gastos Corporativos</v>
          </cell>
        </row>
        <row r="2810">
          <cell r="C2810">
            <v>44368</v>
          </cell>
          <cell r="E2810">
            <v>-77.228637413394907</v>
          </cell>
          <cell r="H2810" t="str">
            <v>Otros Gastos Corporativos</v>
          </cell>
        </row>
        <row r="2811">
          <cell r="C2811">
            <v>44368</v>
          </cell>
          <cell r="E2811">
            <v>-182.8637413394919</v>
          </cell>
          <cell r="H2811" t="str">
            <v>Otros Gastos Operativos</v>
          </cell>
        </row>
        <row r="2812">
          <cell r="C2812">
            <v>44368</v>
          </cell>
          <cell r="E2812">
            <v>-47.944572748267895</v>
          </cell>
          <cell r="H2812" t="str">
            <v>Otros Gastos Corporativos</v>
          </cell>
        </row>
        <row r="2813">
          <cell r="C2813">
            <v>44368</v>
          </cell>
          <cell r="E2813">
            <v>1667</v>
          </cell>
          <cell r="H2813" t="str">
            <v>TI</v>
          </cell>
        </row>
        <row r="2814">
          <cell r="C2814">
            <v>44361</v>
          </cell>
          <cell r="E2814">
            <v>322.95999999999998</v>
          </cell>
          <cell r="H2814" t="str">
            <v>TI</v>
          </cell>
        </row>
        <row r="2815">
          <cell r="C2815">
            <v>44361</v>
          </cell>
          <cell r="E2815">
            <v>-322.95999999999998</v>
          </cell>
          <cell r="H2815" t="str">
            <v>Otros Gastos Corporativos</v>
          </cell>
        </row>
        <row r="2816">
          <cell r="C2816">
            <v>44358</v>
          </cell>
          <cell r="E2816">
            <v>5.44</v>
          </cell>
          <cell r="H2816" t="str">
            <v>TI</v>
          </cell>
        </row>
        <row r="2817">
          <cell r="C2817">
            <v>44358</v>
          </cell>
          <cell r="E2817">
            <v>-7.1933687106610131</v>
          </cell>
          <cell r="H2817" t="str">
            <v>Gastos Laboratorio</v>
          </cell>
        </row>
        <row r="2818">
          <cell r="C2818">
            <v>44358</v>
          </cell>
          <cell r="E2818">
            <v>-1.9820678899801691</v>
          </cell>
          <cell r="H2818" t="str">
            <v>Gastos Financieros</v>
          </cell>
        </row>
        <row r="2819">
          <cell r="C2819">
            <v>44358</v>
          </cell>
          <cell r="E2819">
            <v>-39.315887346465274</v>
          </cell>
          <cell r="H2819" t="str">
            <v>Otros Gastos Corporativos</v>
          </cell>
        </row>
        <row r="2820">
          <cell r="C2820">
            <v>44358</v>
          </cell>
          <cell r="E2820">
            <v>-80.565729559403351</v>
          </cell>
          <cell r="H2820" t="str">
            <v>Mantenimiento &amp; Limpieza</v>
          </cell>
        </row>
        <row r="2821">
          <cell r="C2821">
            <v>44357</v>
          </cell>
          <cell r="E2821">
            <v>-4.4811149345101393</v>
          </cell>
          <cell r="H2821" t="str">
            <v>Otros Gastos Corporativos</v>
          </cell>
        </row>
        <row r="2822">
          <cell r="C2822">
            <v>44357</v>
          </cell>
          <cell r="E2822">
            <v>-10.207272276350754</v>
          </cell>
          <cell r="H2822" t="str">
            <v>Otros Gastos Corporativos</v>
          </cell>
        </row>
        <row r="2823">
          <cell r="C2823">
            <v>44357</v>
          </cell>
          <cell r="E2823">
            <v>-11.792407722395104</v>
          </cell>
          <cell r="H2823" t="str">
            <v>Otros Gastos Operativos</v>
          </cell>
        </row>
        <row r="2824">
          <cell r="C2824">
            <v>44357</v>
          </cell>
          <cell r="E2824">
            <v>-17.216915274696852</v>
          </cell>
          <cell r="H2824" t="str">
            <v>Otros Gastos Operativos</v>
          </cell>
        </row>
        <row r="2825">
          <cell r="C2825">
            <v>44349</v>
          </cell>
          <cell r="E2825">
            <v>-11.3207114134993</v>
          </cell>
          <cell r="H2825" t="str">
            <v>Mantenimiento &amp; Limpieza</v>
          </cell>
        </row>
        <row r="2826">
          <cell r="C2826">
            <v>44349</v>
          </cell>
          <cell r="E2826">
            <v>-23.584815444790209</v>
          </cell>
          <cell r="H2826" t="str">
            <v>Otros Gastos Operativos</v>
          </cell>
        </row>
        <row r="2827">
          <cell r="C2827">
            <v>44368</v>
          </cell>
          <cell r="E2827">
            <v>-1667</v>
          </cell>
          <cell r="H2827" t="str">
            <v>TI</v>
          </cell>
        </row>
        <row r="2828">
          <cell r="C2828">
            <v>44364</v>
          </cell>
          <cell r="E2828">
            <v>3288.7</v>
          </cell>
          <cell r="H2828" t="str">
            <v>TI</v>
          </cell>
        </row>
        <row r="2829">
          <cell r="C2829">
            <v>44361</v>
          </cell>
          <cell r="E2829">
            <v>-322.95999999999998</v>
          </cell>
          <cell r="H2829" t="str">
            <v>TI</v>
          </cell>
        </row>
        <row r="2830">
          <cell r="C2830">
            <v>44361</v>
          </cell>
          <cell r="E2830">
            <v>-152.74</v>
          </cell>
          <cell r="H2830" t="str">
            <v>Otros Gastos Corporativos</v>
          </cell>
        </row>
        <row r="2831">
          <cell r="C2831">
            <v>44358</v>
          </cell>
          <cell r="E2831">
            <v>-5.44</v>
          </cell>
          <cell r="H2831" t="str">
            <v>TI</v>
          </cell>
        </row>
        <row r="2832">
          <cell r="C2832">
            <v>44355</v>
          </cell>
          <cell r="E2832">
            <v>-222</v>
          </cell>
          <cell r="H2832" t="str">
            <v>Sueldos &amp; Jornales</v>
          </cell>
        </row>
        <row r="2833">
          <cell r="C2833">
            <v>44355</v>
          </cell>
          <cell r="E2833">
            <v>-1054</v>
          </cell>
          <cell r="H2833" t="str">
            <v>Sueldos &amp; Jornales</v>
          </cell>
        </row>
        <row r="2834">
          <cell r="C2834">
            <v>44354</v>
          </cell>
          <cell r="E2834">
            <v>2000</v>
          </cell>
          <cell r="H2834" t="str">
            <v>TI</v>
          </cell>
        </row>
        <row r="2835">
          <cell r="C2835">
            <v>44349</v>
          </cell>
          <cell r="E2835">
            <v>-4489</v>
          </cell>
          <cell r="H2835" t="str">
            <v>Sueldos &amp; Jornales</v>
          </cell>
        </row>
        <row r="2836">
          <cell r="C2836">
            <v>44349</v>
          </cell>
          <cell r="E2836">
            <v>-1450</v>
          </cell>
          <cell r="H2836" t="str">
            <v>Sueldos &amp; Jornales</v>
          </cell>
        </row>
        <row r="2837">
          <cell r="C2837">
            <v>44349</v>
          </cell>
          <cell r="E2837">
            <v>5000</v>
          </cell>
          <cell r="H2837" t="str">
            <v>TI</v>
          </cell>
        </row>
        <row r="2838">
          <cell r="C2838">
            <v>44349</v>
          </cell>
          <cell r="E2838">
            <v>-1379</v>
          </cell>
          <cell r="H2838" t="str">
            <v>Sueldos &amp; Jornales</v>
          </cell>
        </row>
        <row r="2839">
          <cell r="C2839">
            <v>44348</v>
          </cell>
          <cell r="E2839">
            <v>-50.661686338961097</v>
          </cell>
          <cell r="H2839" t="str">
            <v>Gastos Financieros</v>
          </cell>
        </row>
        <row r="2840">
          <cell r="C2840">
            <v>44348</v>
          </cell>
          <cell r="E2840">
            <v>-1.0450719657353453</v>
          </cell>
          <cell r="H2840" t="str">
            <v>Gastos Financieros</v>
          </cell>
        </row>
        <row r="2841">
          <cell r="C2841">
            <v>44348</v>
          </cell>
          <cell r="E2841">
            <v>-44467.01</v>
          </cell>
          <cell r="H2841" t="str">
            <v>TI</v>
          </cell>
        </row>
        <row r="2842">
          <cell r="C2842">
            <v>44351</v>
          </cell>
          <cell r="E2842">
            <v>-3004.5277027027028</v>
          </cell>
          <cell r="H2842" t="str">
            <v>Sueldos &amp; Jornales</v>
          </cell>
        </row>
        <row r="2843">
          <cell r="C2843">
            <v>44351</v>
          </cell>
          <cell r="E2843">
            <v>-4254.4112270270271</v>
          </cell>
          <cell r="H2843" t="str">
            <v>Honorarios Profesionales</v>
          </cell>
        </row>
        <row r="2844">
          <cell r="C2844">
            <v>44355</v>
          </cell>
          <cell r="E2844">
            <v>205907.09773504597</v>
          </cell>
          <cell r="H2844" t="str">
            <v>Aporte Accionistas</v>
          </cell>
        </row>
        <row r="2845">
          <cell r="C2845">
            <v>44355</v>
          </cell>
          <cell r="E2845">
            <v>-21.872961675675676</v>
          </cell>
          <cell r="H2845" t="str">
            <v>Gastos Financieros</v>
          </cell>
        </row>
        <row r="2846">
          <cell r="C2846">
            <v>44357</v>
          </cell>
          <cell r="E2846">
            <v>-48072.443243243244</v>
          </cell>
          <cell r="H2846" t="str">
            <v>GruneLabs Portugal</v>
          </cell>
        </row>
        <row r="2847">
          <cell r="C2847">
            <v>44358</v>
          </cell>
          <cell r="E2847">
            <v>-9500</v>
          </cell>
          <cell r="H2847" t="str">
            <v>TI</v>
          </cell>
        </row>
        <row r="2848">
          <cell r="C2848">
            <v>44358</v>
          </cell>
          <cell r="E2848">
            <v>-25.072324011571844</v>
          </cell>
          <cell r="H2848" t="str">
            <v>Gastos Financieros</v>
          </cell>
        </row>
        <row r="2849">
          <cell r="C2849">
            <v>44358</v>
          </cell>
          <cell r="E2849">
            <v>-14.826422372227583</v>
          </cell>
          <cell r="H2849" t="str">
            <v>Gastos Financieros</v>
          </cell>
        </row>
        <row r="2850">
          <cell r="C2850">
            <v>44358</v>
          </cell>
          <cell r="E2850">
            <v>-31.340405014464807</v>
          </cell>
          <cell r="H2850" t="str">
            <v>Gastos Financieros</v>
          </cell>
        </row>
        <row r="2851">
          <cell r="C2851">
            <v>44361</v>
          </cell>
          <cell r="E2851">
            <v>-31298.969999999998</v>
          </cell>
          <cell r="H2851" t="str">
            <v>TI</v>
          </cell>
        </row>
        <row r="2852">
          <cell r="C2852">
            <v>44365</v>
          </cell>
          <cell r="E2852">
            <v>-4977.6076178192307</v>
          </cell>
          <cell r="H2852" t="str">
            <v>Honorarios Profesionales</v>
          </cell>
        </row>
        <row r="2853">
          <cell r="C2853">
            <v>44365</v>
          </cell>
          <cell r="E2853">
            <v>-25.039176000000001</v>
          </cell>
          <cell r="H2853" t="str">
            <v>Gastos Financieros</v>
          </cell>
        </row>
        <row r="2854">
          <cell r="C2854">
            <v>44365</v>
          </cell>
          <cell r="E2854">
            <v>-14.806820423076923</v>
          </cell>
          <cell r="H2854" t="str">
            <v>Gastos Financieros</v>
          </cell>
        </row>
        <row r="2855">
          <cell r="C2855">
            <v>44365</v>
          </cell>
          <cell r="E2855">
            <v>-31.298969999999997</v>
          </cell>
          <cell r="H2855" t="str">
            <v>Gastos Financieros</v>
          </cell>
        </row>
        <row r="2856">
          <cell r="C2856">
            <v>44370</v>
          </cell>
          <cell r="E2856">
            <v>-45744.648461538462</v>
          </cell>
          <cell r="H2856" t="str">
            <v>GruneLabs Portugal</v>
          </cell>
        </row>
        <row r="2857">
          <cell r="C2857">
            <v>44377</v>
          </cell>
          <cell r="E2857">
            <v>-26483.743846153844</v>
          </cell>
          <cell r="H2857" t="str">
            <v>TI</v>
          </cell>
        </row>
        <row r="2858">
          <cell r="C2858">
            <v>44377</v>
          </cell>
          <cell r="E2858">
            <v>-21.199033142307691</v>
          </cell>
          <cell r="H2858" t="str">
            <v>Gastos Financieros</v>
          </cell>
        </row>
        <row r="2859">
          <cell r="C2859">
            <v>44377</v>
          </cell>
          <cell r="E2859">
            <v>-807.91922017480829</v>
          </cell>
          <cell r="H2859" t="str">
            <v>Gastos Financieros</v>
          </cell>
        </row>
        <row r="2860">
          <cell r="C2860">
            <v>44377</v>
          </cell>
          <cell r="E2860">
            <v>26483.743846153844</v>
          </cell>
          <cell r="H2860" t="str">
            <v>TI</v>
          </cell>
        </row>
        <row r="2861">
          <cell r="C2861">
            <v>44379</v>
          </cell>
          <cell r="E2861">
            <v>-26483.743846153844</v>
          </cell>
          <cell r="H2861" t="str">
            <v>TI</v>
          </cell>
        </row>
        <row r="2862">
          <cell r="C2862">
            <v>44379</v>
          </cell>
          <cell r="E2862">
            <v>26483.743846153844</v>
          </cell>
          <cell r="H2862" t="str">
            <v>TI</v>
          </cell>
        </row>
        <row r="2863">
          <cell r="C2863">
            <v>44379</v>
          </cell>
          <cell r="E2863">
            <v>-1343.7438461538441</v>
          </cell>
          <cell r="H2863" t="str">
            <v>Gastos Financieros</v>
          </cell>
        </row>
        <row r="2864">
          <cell r="C2864">
            <v>44379</v>
          </cell>
          <cell r="E2864">
            <v>-3163</v>
          </cell>
          <cell r="H2864" t="str">
            <v>Sueldos &amp; Jornales</v>
          </cell>
        </row>
        <row r="2865">
          <cell r="C2865">
            <v>44379</v>
          </cell>
          <cell r="E2865">
            <v>-1085</v>
          </cell>
          <cell r="H2865" t="str">
            <v>Sueldos &amp; Jornales</v>
          </cell>
        </row>
        <row r="2866">
          <cell r="C2866">
            <v>44379</v>
          </cell>
          <cell r="E2866">
            <v>-1085</v>
          </cell>
          <cell r="H2866" t="str">
            <v>Sueldos &amp; Jornales</v>
          </cell>
        </row>
        <row r="2867">
          <cell r="C2867">
            <v>44384</v>
          </cell>
          <cell r="E2867">
            <v>-314</v>
          </cell>
          <cell r="H2867" t="str">
            <v>Otros Gastos Corporativos</v>
          </cell>
        </row>
        <row r="2868">
          <cell r="C2868">
            <v>44385</v>
          </cell>
          <cell r="E2868">
            <v>-3389</v>
          </cell>
          <cell r="H2868" t="str">
            <v>Sueldos &amp; Jornales</v>
          </cell>
        </row>
        <row r="2869">
          <cell r="C2869">
            <v>44385</v>
          </cell>
          <cell r="E2869">
            <v>-1624</v>
          </cell>
          <cell r="H2869" t="str">
            <v>Sueldos &amp; Jornales</v>
          </cell>
        </row>
        <row r="2870">
          <cell r="C2870">
            <v>44385</v>
          </cell>
          <cell r="E2870">
            <v>-258</v>
          </cell>
          <cell r="H2870" t="str">
            <v>Sueldos &amp; Jornales</v>
          </cell>
        </row>
        <row r="2871">
          <cell r="C2871">
            <v>44385</v>
          </cell>
          <cell r="E2871">
            <v>-746</v>
          </cell>
          <cell r="H2871" t="str">
            <v>Sueldos &amp; Jornales</v>
          </cell>
        </row>
        <row r="2872">
          <cell r="C2872">
            <v>44385</v>
          </cell>
          <cell r="E2872">
            <v>-598</v>
          </cell>
          <cell r="H2872" t="str">
            <v>Sueldos &amp; Jornales</v>
          </cell>
        </row>
        <row r="2873">
          <cell r="C2873">
            <v>44385</v>
          </cell>
          <cell r="E2873">
            <v>-344</v>
          </cell>
          <cell r="H2873" t="str">
            <v>Sueldos &amp; Jornales</v>
          </cell>
        </row>
        <row r="2874">
          <cell r="C2874">
            <v>44385</v>
          </cell>
          <cell r="E2874">
            <v>-1280</v>
          </cell>
          <cell r="H2874" t="str">
            <v>Sueldos &amp; Jornales</v>
          </cell>
        </row>
        <row r="2875">
          <cell r="C2875">
            <v>44385</v>
          </cell>
          <cell r="E2875">
            <v>-900</v>
          </cell>
          <cell r="H2875" t="str">
            <v>Sueldos &amp; Jornales</v>
          </cell>
        </row>
        <row r="2876">
          <cell r="C2876">
            <v>44385</v>
          </cell>
          <cell r="E2876">
            <v>-1001</v>
          </cell>
          <cell r="H2876" t="str">
            <v>Sueldos &amp; Jornales</v>
          </cell>
        </row>
        <row r="2877">
          <cell r="C2877">
            <v>44385</v>
          </cell>
          <cell r="E2877">
            <v>-2509</v>
          </cell>
          <cell r="H2877" t="str">
            <v>Sueldos &amp; Jornales</v>
          </cell>
        </row>
        <row r="2878">
          <cell r="C2878">
            <v>44396</v>
          </cell>
          <cell r="E2878">
            <v>-547</v>
          </cell>
          <cell r="H2878" t="str">
            <v>Sueldos &amp; Jornales</v>
          </cell>
        </row>
        <row r="2879">
          <cell r="C2879">
            <v>44396</v>
          </cell>
          <cell r="E2879">
            <v>-1054</v>
          </cell>
          <cell r="H2879" t="str">
            <v>Sueldos &amp; Jornales</v>
          </cell>
        </row>
        <row r="2880">
          <cell r="C2880">
            <v>44396</v>
          </cell>
          <cell r="E2880">
            <v>-2500</v>
          </cell>
          <cell r="H2880" t="str">
            <v>Honorarios Profesionales</v>
          </cell>
        </row>
        <row r="2881">
          <cell r="C2881">
            <v>44396</v>
          </cell>
          <cell r="E2881">
            <v>-2148</v>
          </cell>
          <cell r="H2881" t="str">
            <v>Honorarios Profesionales</v>
          </cell>
        </row>
        <row r="2882">
          <cell r="C2882">
            <v>44396</v>
          </cell>
          <cell r="E2882">
            <v>-909</v>
          </cell>
          <cell r="H2882" t="str">
            <v>TI</v>
          </cell>
        </row>
        <row r="2883">
          <cell r="C2883">
            <v>44396</v>
          </cell>
          <cell r="E2883">
            <v>29484.54</v>
          </cell>
          <cell r="H2883" t="str">
            <v>TI</v>
          </cell>
        </row>
        <row r="2884">
          <cell r="C2884">
            <v>44396</v>
          </cell>
          <cell r="E2884">
            <v>-884.53</v>
          </cell>
          <cell r="H2884" t="str">
            <v>Gastos Financieros</v>
          </cell>
        </row>
        <row r="2885">
          <cell r="C2885">
            <v>44396</v>
          </cell>
          <cell r="E2885">
            <v>-10847.275735728637</v>
          </cell>
          <cell r="H2885" t="str">
            <v>Ap Sociales BPS, IRPF, DGI</v>
          </cell>
        </row>
        <row r="2886">
          <cell r="C2886">
            <v>44396</v>
          </cell>
          <cell r="E2886">
            <v>-8131.8283890793055</v>
          </cell>
          <cell r="H2886" t="str">
            <v>Energia Electrica</v>
          </cell>
        </row>
        <row r="2887">
          <cell r="C2887">
            <v>44396</v>
          </cell>
          <cell r="E2887">
            <v>-3411.0861600283656</v>
          </cell>
          <cell r="H2887" t="str">
            <v>Gastos Laboratorio</v>
          </cell>
        </row>
        <row r="2888">
          <cell r="C2888">
            <v>44396</v>
          </cell>
          <cell r="E2888">
            <v>-811.79529606429503</v>
          </cell>
          <cell r="H2888" t="str">
            <v>Otros Gastos Corporativos</v>
          </cell>
        </row>
        <row r="2889">
          <cell r="C2889">
            <v>44396</v>
          </cell>
          <cell r="E2889">
            <v>-449.73407398652643</v>
          </cell>
          <cell r="H2889" t="str">
            <v>Otros Gastos Corporativos</v>
          </cell>
        </row>
        <row r="2890">
          <cell r="C2890">
            <v>44396</v>
          </cell>
          <cell r="E2890">
            <v>-942.03994799669067</v>
          </cell>
          <cell r="H2890" t="str">
            <v>Mantenimiento &amp; Limpieza</v>
          </cell>
        </row>
        <row r="2891">
          <cell r="C2891">
            <v>44396</v>
          </cell>
          <cell r="E2891">
            <v>-1878.9504786668242</v>
          </cell>
          <cell r="H2891" t="str">
            <v>Alquiler</v>
          </cell>
        </row>
        <row r="2892">
          <cell r="C2892">
            <v>44396</v>
          </cell>
          <cell r="E2892">
            <v>-2127.4081077886776</v>
          </cell>
          <cell r="H2892" t="str">
            <v>TI</v>
          </cell>
        </row>
        <row r="2893">
          <cell r="C2893">
            <v>44396</v>
          </cell>
          <cell r="E2893">
            <v>22304</v>
          </cell>
          <cell r="H2893" t="str">
            <v>TI</v>
          </cell>
        </row>
        <row r="2894">
          <cell r="C2894">
            <v>44396</v>
          </cell>
          <cell r="E2894">
            <v>-669</v>
          </cell>
          <cell r="H2894" t="str">
            <v>Gastos Financieros</v>
          </cell>
        </row>
        <row r="2895">
          <cell r="C2895">
            <v>44396</v>
          </cell>
          <cell r="E2895">
            <v>-1861.5690866510538</v>
          </cell>
          <cell r="H2895" t="str">
            <v>Alquiler</v>
          </cell>
        </row>
        <row r="2896">
          <cell r="C2896">
            <v>44396</v>
          </cell>
          <cell r="E2896">
            <v>-1108.1967213114754</v>
          </cell>
          <cell r="H2896" t="str">
            <v>Mantenimiento &amp; Limpieza</v>
          </cell>
        </row>
        <row r="2897">
          <cell r="C2897">
            <v>44396</v>
          </cell>
          <cell r="E2897">
            <v>-222.48243559718969</v>
          </cell>
          <cell r="H2897" t="str">
            <v>Otros Gastos Corporativos</v>
          </cell>
        </row>
        <row r="2898">
          <cell r="C2898">
            <v>44396</v>
          </cell>
          <cell r="E2898">
            <v>-1346.6042154566744</v>
          </cell>
          <cell r="H2898" t="str">
            <v>Mantenimiento &amp; Limpieza</v>
          </cell>
        </row>
        <row r="2899">
          <cell r="C2899">
            <v>44396</v>
          </cell>
          <cell r="E2899">
            <v>-3115.269320843091</v>
          </cell>
          <cell r="H2899" t="str">
            <v>Gastos Laboratorio</v>
          </cell>
        </row>
        <row r="2900">
          <cell r="C2900">
            <v>44396</v>
          </cell>
          <cell r="E2900">
            <v>-1176.8852459016393</v>
          </cell>
          <cell r="H2900" t="str">
            <v>Ap Sociales BPS, IRPF, DGI</v>
          </cell>
        </row>
        <row r="2901">
          <cell r="C2901">
            <v>44396</v>
          </cell>
          <cell r="E2901">
            <v>-1370.9601873536299</v>
          </cell>
          <cell r="H2901" t="str">
            <v>Ap Sociales BPS, IRPF, DGI</v>
          </cell>
        </row>
        <row r="2902">
          <cell r="C2902">
            <v>44396</v>
          </cell>
          <cell r="E2902">
            <v>-257</v>
          </cell>
          <cell r="H2902" t="str">
            <v>Sueldos &amp; Jornales</v>
          </cell>
        </row>
        <row r="2903">
          <cell r="C2903">
            <v>44396</v>
          </cell>
          <cell r="E2903">
            <v>-4000</v>
          </cell>
          <cell r="H2903" t="str">
            <v>TI</v>
          </cell>
        </row>
        <row r="2904">
          <cell r="C2904">
            <v>44396</v>
          </cell>
          <cell r="E2904">
            <v>-610</v>
          </cell>
          <cell r="H2904" t="str">
            <v>Honorarios Profesionales</v>
          </cell>
        </row>
        <row r="2905">
          <cell r="C2905">
            <v>44396</v>
          </cell>
          <cell r="E2905">
            <v>-3500</v>
          </cell>
          <cell r="H2905" t="str">
            <v>TI</v>
          </cell>
        </row>
        <row r="2906">
          <cell r="C2906">
            <v>44396</v>
          </cell>
          <cell r="E2906">
            <v>-342</v>
          </cell>
          <cell r="H2906" t="str">
            <v>Otros Gastos Corporativos</v>
          </cell>
        </row>
        <row r="2907">
          <cell r="C2907">
            <v>44396</v>
          </cell>
          <cell r="E2907">
            <v>-842</v>
          </cell>
          <cell r="H2907" t="str">
            <v>Mantenimiento &amp; Limpieza</v>
          </cell>
        </row>
        <row r="2908">
          <cell r="C2908">
            <v>44396</v>
          </cell>
          <cell r="E2908">
            <v>-1074</v>
          </cell>
          <cell r="H2908" t="str">
            <v>Honorarios Profesionales</v>
          </cell>
        </row>
        <row r="2909">
          <cell r="C2909">
            <v>44396</v>
          </cell>
          <cell r="E2909">
            <v>-798.03278688524586</v>
          </cell>
          <cell r="H2909" t="str">
            <v>TI</v>
          </cell>
        </row>
        <row r="2910">
          <cell r="C2910">
            <v>44406</v>
          </cell>
          <cell r="E2910">
            <v>25824.74</v>
          </cell>
          <cell r="H2910" t="str">
            <v>TI</v>
          </cell>
        </row>
        <row r="2911">
          <cell r="C2911">
            <v>44406</v>
          </cell>
          <cell r="E2911">
            <v>-774.74</v>
          </cell>
          <cell r="H2911" t="str">
            <v>Gastos Financieros</v>
          </cell>
        </row>
        <row r="2912">
          <cell r="C2912">
            <v>44406</v>
          </cell>
          <cell r="E2912">
            <v>-4152</v>
          </cell>
          <cell r="H2912" t="str">
            <v>Sueldos &amp; Jornales</v>
          </cell>
        </row>
        <row r="2913">
          <cell r="C2913">
            <v>44406</v>
          </cell>
          <cell r="E2913">
            <v>-1281</v>
          </cell>
          <cell r="H2913" t="str">
            <v>Sueldos &amp; Jornales</v>
          </cell>
        </row>
        <row r="2914">
          <cell r="C2914">
            <v>44406</v>
          </cell>
          <cell r="E2914">
            <v>-1094</v>
          </cell>
          <cell r="H2914" t="str">
            <v>Sueldos &amp; Jornales</v>
          </cell>
        </row>
        <row r="2915">
          <cell r="C2915">
            <v>44406</v>
          </cell>
          <cell r="E2915">
            <v>-494</v>
          </cell>
          <cell r="H2915" t="str">
            <v>Sueldos &amp; Jornales</v>
          </cell>
        </row>
        <row r="2916">
          <cell r="C2916">
            <v>44406</v>
          </cell>
          <cell r="E2916">
            <v>-1211</v>
          </cell>
          <cell r="H2916" t="str">
            <v>Sueldos &amp; Jornales</v>
          </cell>
        </row>
        <row r="2917">
          <cell r="C2917">
            <v>44406</v>
          </cell>
          <cell r="E2917">
            <v>-258</v>
          </cell>
          <cell r="H2917" t="str">
            <v>Sueldos &amp; Jornales</v>
          </cell>
        </row>
        <row r="2918">
          <cell r="C2918">
            <v>44406</v>
          </cell>
          <cell r="E2918">
            <v>-731</v>
          </cell>
          <cell r="H2918" t="str">
            <v>Sueldos &amp; Jornales</v>
          </cell>
        </row>
        <row r="2919">
          <cell r="C2919">
            <v>44406</v>
          </cell>
          <cell r="E2919">
            <v>-506</v>
          </cell>
          <cell r="H2919" t="str">
            <v>Sueldos &amp; Jornales</v>
          </cell>
        </row>
        <row r="2920">
          <cell r="C2920">
            <v>44406</v>
          </cell>
          <cell r="E2920">
            <v>-344</v>
          </cell>
          <cell r="H2920" t="str">
            <v>Sueldos &amp; Jornales</v>
          </cell>
        </row>
        <row r="2921">
          <cell r="C2921">
            <v>44406</v>
          </cell>
          <cell r="E2921">
            <v>-1292</v>
          </cell>
          <cell r="H2921" t="str">
            <v>Sueldos &amp; Jornales</v>
          </cell>
        </row>
        <row r="2922">
          <cell r="C2922">
            <v>44406</v>
          </cell>
          <cell r="E2922">
            <v>-901</v>
          </cell>
          <cell r="H2922" t="str">
            <v>Sueldos &amp; Jornales</v>
          </cell>
        </row>
        <row r="2923">
          <cell r="C2923">
            <v>44406</v>
          </cell>
          <cell r="E2923">
            <v>-883</v>
          </cell>
          <cell r="H2923" t="str">
            <v>Sueldos &amp; Jornales</v>
          </cell>
        </row>
        <row r="2924">
          <cell r="C2924">
            <v>44406</v>
          </cell>
          <cell r="E2924">
            <v>-2579</v>
          </cell>
          <cell r="H2924" t="str">
            <v>Sueldos &amp; Jornales</v>
          </cell>
        </row>
        <row r="2925">
          <cell r="C2925">
            <v>44406</v>
          </cell>
          <cell r="E2925">
            <v>-1054</v>
          </cell>
          <cell r="H2925" t="str">
            <v>Sueldos &amp; Jornales</v>
          </cell>
        </row>
        <row r="2926">
          <cell r="C2926">
            <v>44406</v>
          </cell>
          <cell r="E2926">
            <v>-2500</v>
          </cell>
          <cell r="H2926" t="str">
            <v>Honorarios Profesionales</v>
          </cell>
        </row>
        <row r="2927">
          <cell r="C2927">
            <v>44406</v>
          </cell>
          <cell r="E2927">
            <v>-3160</v>
          </cell>
          <cell r="H2927" t="str">
            <v>TI</v>
          </cell>
        </row>
        <row r="2928">
          <cell r="C2928">
            <v>44406</v>
          </cell>
          <cell r="E2928">
            <v>-610</v>
          </cell>
          <cell r="H2928" t="str">
            <v>Honorarios Profesionales</v>
          </cell>
        </row>
        <row r="2929">
          <cell r="C2929">
            <v>44406</v>
          </cell>
          <cell r="E2929">
            <v>-2000</v>
          </cell>
          <cell r="H2929" t="str">
            <v>TI</v>
          </cell>
        </row>
        <row r="2930">
          <cell r="C2930">
            <v>44378</v>
          </cell>
          <cell r="E2930">
            <v>2127.4081077886776</v>
          </cell>
          <cell r="H2930" t="str">
            <v>TI</v>
          </cell>
        </row>
        <row r="2931">
          <cell r="C2931">
            <v>44385</v>
          </cell>
          <cell r="E2931">
            <v>-1.5291336721427726</v>
          </cell>
          <cell r="H2931" t="str">
            <v>Gastos Financieros</v>
          </cell>
        </row>
        <row r="2932">
          <cell r="C2932">
            <v>44386</v>
          </cell>
          <cell r="E2932">
            <v>-309.89244770121735</v>
          </cell>
          <cell r="H2932" t="str">
            <v>Otros Gastos Corporativos</v>
          </cell>
        </row>
        <row r="2933">
          <cell r="C2933">
            <v>44389</v>
          </cell>
          <cell r="E2933">
            <v>-1.5300791868573456</v>
          </cell>
          <cell r="H2933" t="str">
            <v>Gastos Financieros</v>
          </cell>
        </row>
        <row r="2934">
          <cell r="C2934">
            <v>44389</v>
          </cell>
          <cell r="E2934">
            <v>-588.34653114289097</v>
          </cell>
          <cell r="H2934" t="str">
            <v>Mantenimiento &amp; Limpieza</v>
          </cell>
        </row>
        <row r="2935">
          <cell r="C2935">
            <v>44389</v>
          </cell>
          <cell r="E2935">
            <v>-1.5300791868573456</v>
          </cell>
          <cell r="H2935" t="str">
            <v>Gastos Financieros</v>
          </cell>
        </row>
        <row r="2936">
          <cell r="C2936">
            <v>44389</v>
          </cell>
          <cell r="E2936">
            <v>-1418.2720718591183</v>
          </cell>
          <cell r="H2936" t="str">
            <v>TI</v>
          </cell>
        </row>
        <row r="2937">
          <cell r="C2937">
            <v>44389</v>
          </cell>
          <cell r="E2937">
            <v>798.03278688524586</v>
          </cell>
          <cell r="H2937" t="str">
            <v>TI</v>
          </cell>
        </row>
        <row r="2938">
          <cell r="C2938">
            <v>44396</v>
          </cell>
          <cell r="E2938">
            <v>-648.81733021077275</v>
          </cell>
          <cell r="H2938" t="str">
            <v>Otros Gastos Corporativos</v>
          </cell>
        </row>
        <row r="2939">
          <cell r="C2939">
            <v>44399</v>
          </cell>
          <cell r="E2939">
            <v>-13.185011709601874</v>
          </cell>
          <cell r="H2939" t="str">
            <v>Mantenimiento &amp; Limpieza</v>
          </cell>
        </row>
        <row r="2940">
          <cell r="C2940">
            <v>44403</v>
          </cell>
          <cell r="E2940">
            <v>-82.084309133489455</v>
          </cell>
          <cell r="H2940" t="str">
            <v>Mantenimiento &amp; Limpieza</v>
          </cell>
        </row>
        <row r="2941">
          <cell r="C2941">
            <v>44404</v>
          </cell>
          <cell r="E2941">
            <v>3.6144435380297111</v>
          </cell>
          <cell r="H2941" t="str">
            <v>Gastos Financieros</v>
          </cell>
        </row>
        <row r="2942">
          <cell r="C2942">
            <v>44379</v>
          </cell>
          <cell r="E2942">
            <v>909</v>
          </cell>
          <cell r="H2942" t="str">
            <v>TI</v>
          </cell>
        </row>
        <row r="2943">
          <cell r="C2943">
            <v>44383</v>
          </cell>
          <cell r="E2943">
            <v>-610</v>
          </cell>
          <cell r="H2943" t="str">
            <v>Honorarios Profesionales</v>
          </cell>
        </row>
        <row r="2944">
          <cell r="C2944">
            <v>44396</v>
          </cell>
          <cell r="E2944">
            <v>3500</v>
          </cell>
          <cell r="H2944" t="str">
            <v>TI</v>
          </cell>
        </row>
        <row r="2945">
          <cell r="C2945">
            <v>44396</v>
          </cell>
          <cell r="E2945">
            <v>-732</v>
          </cell>
          <cell r="H2945" t="str">
            <v>Honorarios Profesionales</v>
          </cell>
        </row>
        <row r="2946">
          <cell r="C2946">
            <v>44397</v>
          </cell>
          <cell r="E2946">
            <v>-100</v>
          </cell>
          <cell r="H2946" t="str">
            <v>Sueldos &amp; Jornales</v>
          </cell>
        </row>
        <row r="2947">
          <cell r="C2947">
            <v>44399</v>
          </cell>
          <cell r="E2947">
            <v>-620</v>
          </cell>
          <cell r="H2947" t="str">
            <v>Otros Gastos Corporativos</v>
          </cell>
        </row>
        <row r="2948">
          <cell r="C2948">
            <v>44400</v>
          </cell>
          <cell r="E2948">
            <v>-1.53</v>
          </cell>
          <cell r="H2948" t="str">
            <v>Gastos Financieros</v>
          </cell>
        </row>
        <row r="2949">
          <cell r="C2949">
            <v>44400</v>
          </cell>
          <cell r="E2949">
            <v>-900</v>
          </cell>
          <cell r="H2949" t="str">
            <v>Honorarios Profesionales</v>
          </cell>
        </row>
        <row r="2950">
          <cell r="C2950">
            <v>44406</v>
          </cell>
          <cell r="E2950">
            <v>2000</v>
          </cell>
          <cell r="H2950" t="str">
            <v>TI</v>
          </cell>
        </row>
        <row r="2951">
          <cell r="C2951">
            <v>44406</v>
          </cell>
          <cell r="E2951">
            <v>-732</v>
          </cell>
          <cell r="H2951" t="str">
            <v>Honorarios Profesionales</v>
          </cell>
        </row>
        <row r="2952">
          <cell r="C2952">
            <v>44406</v>
          </cell>
          <cell r="E2952">
            <v>-382</v>
          </cell>
          <cell r="H2952" t="str">
            <v>Gastos Laboratorio</v>
          </cell>
        </row>
        <row r="2953">
          <cell r="C2953">
            <v>44389</v>
          </cell>
          <cell r="E2953">
            <v>731.3</v>
          </cell>
          <cell r="H2953" t="str">
            <v>TI</v>
          </cell>
        </row>
        <row r="2954">
          <cell r="C2954">
            <v>44389</v>
          </cell>
          <cell r="E2954">
            <v>-149.01047729918508</v>
          </cell>
          <cell r="H2954" t="str">
            <v>Gastos Laboratorio</v>
          </cell>
        </row>
        <row r="2955">
          <cell r="C2955">
            <v>44392</v>
          </cell>
          <cell r="E2955">
            <v>-27.753201396973221</v>
          </cell>
          <cell r="H2955" t="str">
            <v>Gastos Financieros</v>
          </cell>
        </row>
        <row r="2956">
          <cell r="C2956">
            <v>44389</v>
          </cell>
          <cell r="E2956">
            <v>-731.3</v>
          </cell>
          <cell r="H2956" t="str">
            <v>TI</v>
          </cell>
        </row>
        <row r="2957">
          <cell r="C2957">
            <v>44389</v>
          </cell>
          <cell r="E2957">
            <v>-488</v>
          </cell>
          <cell r="H2957" t="str">
            <v>Gastos Cultivo</v>
          </cell>
        </row>
        <row r="2958">
          <cell r="C2958">
            <v>44390</v>
          </cell>
          <cell r="E2958">
            <v>-342</v>
          </cell>
          <cell r="H2958" t="str">
            <v>Otros Gastos Corporativos</v>
          </cell>
        </row>
        <row r="2959">
          <cell r="C2959">
            <v>44407</v>
          </cell>
          <cell r="E2959">
            <v>-12.133117633464293</v>
          </cell>
          <cell r="H2959" t="str">
            <v>Mantenimiento &amp; Limpieza</v>
          </cell>
        </row>
        <row r="2960">
          <cell r="C2960">
            <v>44406</v>
          </cell>
          <cell r="E2960">
            <v>5.1895077420845848</v>
          </cell>
          <cell r="H2960" t="str">
            <v>Gastos Financieros</v>
          </cell>
        </row>
        <row r="2961">
          <cell r="C2961">
            <v>44404</v>
          </cell>
          <cell r="E2961">
            <v>-23.110700254217701</v>
          </cell>
          <cell r="H2961" t="str">
            <v>Otros Gastos Operativos</v>
          </cell>
        </row>
        <row r="2962">
          <cell r="C2962">
            <v>44404</v>
          </cell>
          <cell r="E2962">
            <v>-34.596718280563898</v>
          </cell>
          <cell r="H2962" t="str">
            <v>Otros Gastos Corporativos</v>
          </cell>
        </row>
        <row r="2963">
          <cell r="C2963">
            <v>44403</v>
          </cell>
          <cell r="E2963">
            <v>-0.77859949156459429</v>
          </cell>
          <cell r="H2963" t="str">
            <v>Gastos Financieros</v>
          </cell>
        </row>
        <row r="2964">
          <cell r="C2964">
            <v>44403</v>
          </cell>
          <cell r="E2964">
            <v>-405.50127108851399</v>
          </cell>
          <cell r="H2964" t="str">
            <v>Gastos Laboratorio</v>
          </cell>
        </row>
        <row r="2965">
          <cell r="C2965">
            <v>44403</v>
          </cell>
          <cell r="E2965">
            <v>-0.77859949156459429</v>
          </cell>
          <cell r="H2965" t="str">
            <v>Gastos Financieros</v>
          </cell>
        </row>
        <row r="2966">
          <cell r="C2966">
            <v>44403</v>
          </cell>
          <cell r="E2966">
            <v>-338.10954471920496</v>
          </cell>
          <cell r="H2966" t="str">
            <v>Mantenimiento &amp; Limpieza</v>
          </cell>
        </row>
        <row r="2967">
          <cell r="C2967">
            <v>44403</v>
          </cell>
          <cell r="E2967">
            <v>1495</v>
          </cell>
          <cell r="H2967" t="str">
            <v>TI</v>
          </cell>
        </row>
        <row r="2968">
          <cell r="C2968">
            <v>44403</v>
          </cell>
          <cell r="E2968">
            <v>-0.77644618575708679</v>
          </cell>
          <cell r="H2968" t="str">
            <v>Gastos Financieros</v>
          </cell>
        </row>
        <row r="2969">
          <cell r="C2969">
            <v>44403</v>
          </cell>
          <cell r="E2969">
            <v>-386.21802258584927</v>
          </cell>
          <cell r="H2969" t="str">
            <v>Mantenimiento &amp; Limpieza</v>
          </cell>
        </row>
        <row r="2970">
          <cell r="C2970">
            <v>44400</v>
          </cell>
          <cell r="E2970">
            <v>-46.093569946992396</v>
          </cell>
          <cell r="H2970" t="str">
            <v>Otros Gastos Operativos</v>
          </cell>
        </row>
        <row r="2971">
          <cell r="C2971">
            <v>44400</v>
          </cell>
          <cell r="E2971">
            <v>-22.101866789582854</v>
          </cell>
          <cell r="H2971" t="str">
            <v>Energia Electrica</v>
          </cell>
        </row>
        <row r="2972">
          <cell r="C2972">
            <v>44400</v>
          </cell>
          <cell r="E2972">
            <v>-19.866328647153722</v>
          </cell>
          <cell r="H2972" t="str">
            <v>Energia Electrica</v>
          </cell>
        </row>
        <row r="2973">
          <cell r="C2973">
            <v>44400</v>
          </cell>
          <cell r="E2973">
            <v>-79.62664208342936</v>
          </cell>
          <cell r="H2973" t="str">
            <v>Otros Gastos Corporativos</v>
          </cell>
        </row>
        <row r="2974">
          <cell r="C2974">
            <v>44399</v>
          </cell>
          <cell r="E2974">
            <v>-182.4844434201429</v>
          </cell>
          <cell r="H2974" t="str">
            <v>Otros Gastos Corporativos</v>
          </cell>
        </row>
        <row r="2975">
          <cell r="C2975">
            <v>44396</v>
          </cell>
          <cell r="E2975">
            <v>-27.425674118460474</v>
          </cell>
          <cell r="H2975" t="str">
            <v>Otros Gastos Corporativos</v>
          </cell>
        </row>
        <row r="2976">
          <cell r="C2976">
            <v>44393</v>
          </cell>
          <cell r="E2976">
            <v>-7.9340861949758006</v>
          </cell>
          <cell r="H2976" t="str">
            <v>Otros Gastos Corporativos</v>
          </cell>
        </row>
        <row r="2977">
          <cell r="C2977">
            <v>44393</v>
          </cell>
          <cell r="E2977">
            <v>-8.0663747407236688</v>
          </cell>
          <cell r="H2977" t="str">
            <v>Otros Gastos Corporativos</v>
          </cell>
        </row>
        <row r="2978">
          <cell r="C2978">
            <v>44393</v>
          </cell>
          <cell r="E2978">
            <v>-4.8398248444342018</v>
          </cell>
          <cell r="H2978" t="str">
            <v>Otros Gastos Corporativos</v>
          </cell>
        </row>
        <row r="2979">
          <cell r="C2979">
            <v>44392</v>
          </cell>
          <cell r="E2979">
            <v>-4.3788891449642771</v>
          </cell>
          <cell r="H2979" t="str">
            <v>Otros Gastos Corporativos</v>
          </cell>
        </row>
        <row r="2980">
          <cell r="C2980">
            <v>44391</v>
          </cell>
          <cell r="E2980">
            <v>-425.24406545286934</v>
          </cell>
          <cell r="H2980" t="str">
            <v>Otros Gastos Corporativos</v>
          </cell>
        </row>
        <row r="2981">
          <cell r="C2981">
            <v>44390</v>
          </cell>
          <cell r="E2981">
            <v>-0.32334639317815161</v>
          </cell>
          <cell r="H2981" t="str">
            <v>Gastos Financieros</v>
          </cell>
        </row>
        <row r="2982">
          <cell r="C2982">
            <v>44390</v>
          </cell>
          <cell r="E2982">
            <v>-41.392025812399169</v>
          </cell>
          <cell r="H2982" t="str">
            <v>Mantenimiento &amp; Limpieza</v>
          </cell>
        </row>
        <row r="2983">
          <cell r="C2983">
            <v>44390</v>
          </cell>
          <cell r="E2983">
            <v>-57.61696243374049</v>
          </cell>
          <cell r="H2983" t="str">
            <v>Otros Gastos Operativos</v>
          </cell>
        </row>
        <row r="2984">
          <cell r="C2984">
            <v>44390</v>
          </cell>
          <cell r="E2984">
            <v>-92.444802949988471</v>
          </cell>
          <cell r="H2984" t="str">
            <v>Otros Gastos Corporativos</v>
          </cell>
        </row>
        <row r="2985">
          <cell r="C2985">
            <v>44389</v>
          </cell>
          <cell r="E2985">
            <v>1418.2720718591183</v>
          </cell>
          <cell r="H2985" t="str">
            <v>TI</v>
          </cell>
        </row>
        <row r="2986">
          <cell r="C2986">
            <v>44389</v>
          </cell>
          <cell r="E2986">
            <v>-311.20073749711912</v>
          </cell>
          <cell r="H2986" t="str">
            <v>Sueldos &amp; Jornales</v>
          </cell>
        </row>
        <row r="2987">
          <cell r="C2987">
            <v>44389</v>
          </cell>
          <cell r="E2987">
            <v>500</v>
          </cell>
          <cell r="H2987" t="str">
            <v>TI</v>
          </cell>
        </row>
        <row r="2988">
          <cell r="C2988">
            <v>44389</v>
          </cell>
          <cell r="E2988">
            <v>-216.44927536231884</v>
          </cell>
          <cell r="H2988" t="str">
            <v>Otros Gastos Operativos</v>
          </cell>
        </row>
        <row r="2989">
          <cell r="C2989">
            <v>44389</v>
          </cell>
          <cell r="E2989">
            <v>-80.917874396135275</v>
          </cell>
          <cell r="H2989" t="str">
            <v>Otros Gastos Corporativos</v>
          </cell>
        </row>
        <row r="2990">
          <cell r="C2990">
            <v>44389</v>
          </cell>
          <cell r="E2990">
            <v>-45.797101449275367</v>
          </cell>
          <cell r="H2990" t="str">
            <v>Otros Gastos Corporativos</v>
          </cell>
        </row>
        <row r="2991">
          <cell r="C2991">
            <v>44384</v>
          </cell>
          <cell r="E2991">
            <v>-37.657004830917877</v>
          </cell>
          <cell r="H2991" t="str">
            <v>Mantenimiento &amp; Limpieza</v>
          </cell>
        </row>
        <row r="2992">
          <cell r="C2992">
            <v>44382</v>
          </cell>
          <cell r="E2992">
            <v>-37.127053140096621</v>
          </cell>
          <cell r="H2992" t="str">
            <v>Otros Gastos Corporativos</v>
          </cell>
        </row>
        <row r="2993">
          <cell r="C2993">
            <v>44379</v>
          </cell>
          <cell r="E2993">
            <v>-194.49275362318841</v>
          </cell>
          <cell r="H2993" t="str">
            <v>Otros Gastos Corporativos</v>
          </cell>
        </row>
        <row r="2994">
          <cell r="C2994">
            <v>44378</v>
          </cell>
          <cell r="E2994">
            <v>-269.87922705314008</v>
          </cell>
          <cell r="H2994" t="str">
            <v>Mantenimiento &amp; Limpieza</v>
          </cell>
        </row>
        <row r="2995">
          <cell r="C2995">
            <v>44408</v>
          </cell>
          <cell r="E2995">
            <v>3.7154793504225836</v>
          </cell>
          <cell r="H2995" t="str">
            <v>Mantenimiento &amp; Limpieza</v>
          </cell>
        </row>
        <row r="2996">
          <cell r="C2996">
            <v>44406</v>
          </cell>
          <cell r="E2996">
            <v>3160</v>
          </cell>
          <cell r="H2996" t="str">
            <v>TI</v>
          </cell>
        </row>
        <row r="2997">
          <cell r="C2997">
            <v>44403</v>
          </cell>
          <cell r="E2997">
            <v>-1495</v>
          </cell>
          <cell r="H2997" t="str">
            <v>TI</v>
          </cell>
        </row>
        <row r="2998">
          <cell r="C2998">
            <v>44396</v>
          </cell>
          <cell r="E2998">
            <v>4000</v>
          </cell>
          <cell r="H2998" t="str">
            <v>TI</v>
          </cell>
        </row>
        <row r="2999">
          <cell r="C2999">
            <v>44391</v>
          </cell>
          <cell r="E2999">
            <v>-79.19</v>
          </cell>
          <cell r="H2999" t="str">
            <v>Otros Gastos Corporativos</v>
          </cell>
        </row>
        <row r="3000">
          <cell r="C3000">
            <v>44389</v>
          </cell>
          <cell r="E3000">
            <v>-500</v>
          </cell>
          <cell r="H3000" t="str">
            <v>TI</v>
          </cell>
        </row>
        <row r="3001">
          <cell r="C3001">
            <v>44384</v>
          </cell>
          <cell r="E3001">
            <v>-0.75</v>
          </cell>
          <cell r="H3001" t="str">
            <v>Gastos Financieros</v>
          </cell>
        </row>
        <row r="3002">
          <cell r="C3002">
            <v>44384</v>
          </cell>
          <cell r="E3002">
            <v>-925</v>
          </cell>
          <cell r="H3002" t="str">
            <v>Otros Gastos Corporativos</v>
          </cell>
        </row>
        <row r="3003">
          <cell r="C3003">
            <v>44378</v>
          </cell>
          <cell r="E3003">
            <v>-4213.3228846153843</v>
          </cell>
          <cell r="H3003" t="str">
            <v>Honorarios Profesionales</v>
          </cell>
        </row>
        <row r="3004">
          <cell r="C3004">
            <v>44378</v>
          </cell>
          <cell r="E3004">
            <v>-3009.5163461538459</v>
          </cell>
          <cell r="H3004" t="str">
            <v>Sueldos &amp; Jornales</v>
          </cell>
        </row>
        <row r="3005">
          <cell r="C3005">
            <v>44383</v>
          </cell>
          <cell r="E3005">
            <v>-29484.540000000005</v>
          </cell>
          <cell r="H3005" t="str">
            <v>TI</v>
          </cell>
        </row>
        <row r="3006">
          <cell r="C3006">
            <v>44392</v>
          </cell>
          <cell r="E3006">
            <v>-22304</v>
          </cell>
          <cell r="H3006" t="str">
            <v>TI</v>
          </cell>
        </row>
        <row r="3007">
          <cell r="C3007">
            <v>44403</v>
          </cell>
          <cell r="E3007">
            <v>265300.21052631579</v>
          </cell>
          <cell r="H3007" t="str">
            <v>Aporte Accionistas</v>
          </cell>
        </row>
        <row r="3008">
          <cell r="C3008">
            <v>44403</v>
          </cell>
          <cell r="E3008">
            <v>265300.21052631579</v>
          </cell>
          <cell r="H3008" t="str">
            <v>Aporte Accionistas</v>
          </cell>
        </row>
        <row r="3009">
          <cell r="C3009">
            <v>44403</v>
          </cell>
          <cell r="E3009">
            <v>-25824.742268041238</v>
          </cell>
          <cell r="H3009" t="str">
            <v>TI</v>
          </cell>
        </row>
        <row r="3010">
          <cell r="C3010">
            <v>44404</v>
          </cell>
          <cell r="E3010">
            <v>-4878.9746485473288</v>
          </cell>
          <cell r="H3010" t="str">
            <v>Honorarios Profesionales</v>
          </cell>
        </row>
        <row r="3011">
          <cell r="C3011">
            <v>44404</v>
          </cell>
          <cell r="E3011">
            <v>-24.416119962511715</v>
          </cell>
          <cell r="H3011" t="str">
            <v>Gastos Financieros</v>
          </cell>
        </row>
        <row r="3012">
          <cell r="C3012">
            <v>44404</v>
          </cell>
          <cell r="E3012">
            <v>-14.438378631677601</v>
          </cell>
          <cell r="H3012" t="str">
            <v>Gastos Financieros</v>
          </cell>
        </row>
        <row r="3013">
          <cell r="C3013">
            <v>44404</v>
          </cell>
          <cell r="E3013">
            <v>-30.520149953139644</v>
          </cell>
          <cell r="H3013" t="str">
            <v>Gastos Financieros</v>
          </cell>
        </row>
        <row r="3014">
          <cell r="C3014">
            <v>44405</v>
          </cell>
          <cell r="E3014">
            <v>-58692.596063730081</v>
          </cell>
          <cell r="H3014" t="str">
            <v>GruneLabs Portugal</v>
          </cell>
        </row>
        <row r="3015">
          <cell r="C3015">
            <v>44405</v>
          </cell>
          <cell r="E3015">
            <v>-47200</v>
          </cell>
          <cell r="H3015" t="str">
            <v>TI</v>
          </cell>
        </row>
        <row r="3016">
          <cell r="C3016">
            <v>44405</v>
          </cell>
          <cell r="E3016">
            <v>-48380</v>
          </cell>
          <cell r="H3016" t="str">
            <v>GruneLabs Portugal</v>
          </cell>
        </row>
        <row r="3017">
          <cell r="C3017">
            <v>44405</v>
          </cell>
          <cell r="E3017">
            <v>454.93512476142496</v>
          </cell>
          <cell r="H3017" t="str">
            <v>GruneLabs Portugal</v>
          </cell>
        </row>
        <row r="3018">
          <cell r="C3018">
            <v>44405</v>
          </cell>
          <cell r="E3018">
            <v>47200</v>
          </cell>
          <cell r="H3018" t="str">
            <v>TI</v>
          </cell>
        </row>
        <row r="3019">
          <cell r="C3019">
            <v>44410</v>
          </cell>
          <cell r="E3019">
            <v>-47200</v>
          </cell>
          <cell r="H3019" t="str">
            <v>TI</v>
          </cell>
        </row>
        <row r="3020">
          <cell r="C3020">
            <v>44439</v>
          </cell>
          <cell r="E3020">
            <v>35038</v>
          </cell>
          <cell r="H3020" t="str">
            <v>TI</v>
          </cell>
        </row>
        <row r="3021">
          <cell r="C3021">
            <v>44439</v>
          </cell>
          <cell r="E3021">
            <v>35269</v>
          </cell>
          <cell r="H3021" t="str">
            <v>TI</v>
          </cell>
        </row>
        <row r="3022">
          <cell r="C3022">
            <v>44410</v>
          </cell>
          <cell r="E3022">
            <v>47200</v>
          </cell>
          <cell r="H3022" t="str">
            <v>TI</v>
          </cell>
        </row>
        <row r="3023">
          <cell r="C3023">
            <v>44410</v>
          </cell>
          <cell r="E3023">
            <v>-1416</v>
          </cell>
          <cell r="H3023" t="str">
            <v>Gastos Financieros</v>
          </cell>
        </row>
        <row r="3024">
          <cell r="C3024">
            <v>44410</v>
          </cell>
          <cell r="E3024">
            <v>-717</v>
          </cell>
          <cell r="H3024" t="str">
            <v>Sueldos &amp; Jornales</v>
          </cell>
        </row>
        <row r="3025">
          <cell r="C3025">
            <v>44410</v>
          </cell>
          <cell r="E3025">
            <v>-33</v>
          </cell>
          <cell r="H3025" t="str">
            <v>Otros Gastos Corporativos</v>
          </cell>
        </row>
        <row r="3026">
          <cell r="C3026">
            <v>44410</v>
          </cell>
          <cell r="E3026">
            <v>-610</v>
          </cell>
          <cell r="H3026" t="str">
            <v>Honorarios Profesionales</v>
          </cell>
        </row>
        <row r="3027">
          <cell r="C3027">
            <v>44410</v>
          </cell>
          <cell r="E3027">
            <v>-1876.9539551357732</v>
          </cell>
          <cell r="H3027" t="str">
            <v>Alquiler</v>
          </cell>
        </row>
        <row r="3028">
          <cell r="C3028">
            <v>44410</v>
          </cell>
          <cell r="E3028">
            <v>-197.85123966942149</v>
          </cell>
          <cell r="H3028" t="str">
            <v>Alquiler</v>
          </cell>
        </row>
        <row r="3029">
          <cell r="C3029">
            <v>44410</v>
          </cell>
          <cell r="E3029">
            <v>-382.00708382526562</v>
          </cell>
          <cell r="H3029" t="str">
            <v>Gastos Laboratorio</v>
          </cell>
        </row>
        <row r="3030">
          <cell r="C3030">
            <v>44410</v>
          </cell>
          <cell r="E3030">
            <v>-397.78040141676502</v>
          </cell>
          <cell r="H3030" t="str">
            <v>Otros Gastos Corporativos</v>
          </cell>
        </row>
        <row r="3031">
          <cell r="C3031">
            <v>44410</v>
          </cell>
          <cell r="E3031">
            <v>-9799.2916174734346</v>
          </cell>
          <cell r="H3031" t="str">
            <v>TI</v>
          </cell>
        </row>
        <row r="3032">
          <cell r="C3032">
            <v>44410</v>
          </cell>
          <cell r="E3032">
            <v>-226.6824085005903</v>
          </cell>
          <cell r="H3032" t="str">
            <v>Otros Gastos Corporativos</v>
          </cell>
        </row>
        <row r="3033">
          <cell r="C3033">
            <v>44410</v>
          </cell>
          <cell r="E3033">
            <v>-1186.6115702479337</v>
          </cell>
          <cell r="H3033" t="str">
            <v>Ap Sociales BPS, IRPF, DGI</v>
          </cell>
        </row>
        <row r="3034">
          <cell r="C3034">
            <v>44410</v>
          </cell>
          <cell r="E3034">
            <v>-1348.8311688311687</v>
          </cell>
          <cell r="H3034" t="str">
            <v>Ap Sociales BPS, IRPF, DGI</v>
          </cell>
        </row>
        <row r="3035">
          <cell r="C3035">
            <v>44410</v>
          </cell>
          <cell r="E3035">
            <v>-8500.590318772136</v>
          </cell>
          <cell r="H3035" t="str">
            <v>Energia Electrica</v>
          </cell>
        </row>
        <row r="3036">
          <cell r="C3036">
            <v>44410</v>
          </cell>
          <cell r="E3036">
            <v>-7891.8772136953949</v>
          </cell>
          <cell r="H3036" t="str">
            <v>Ap Sociales BPS, IRPF, DGI</v>
          </cell>
        </row>
        <row r="3037">
          <cell r="C3037">
            <v>44410</v>
          </cell>
          <cell r="E3037">
            <v>-299.17355371900828</v>
          </cell>
          <cell r="H3037" t="str">
            <v>Otros Gastos Corporativos</v>
          </cell>
        </row>
        <row r="3038">
          <cell r="C3038">
            <v>44410</v>
          </cell>
          <cell r="E3038">
            <v>-587.69775678866586</v>
          </cell>
          <cell r="H3038" t="str">
            <v>Mantenimiento &amp; Limpieza</v>
          </cell>
        </row>
        <row r="3039">
          <cell r="C3039">
            <v>44410</v>
          </cell>
          <cell r="E3039">
            <v>-320</v>
          </cell>
          <cell r="H3039" t="str">
            <v>Sueldos &amp; Jornales</v>
          </cell>
        </row>
        <row r="3040">
          <cell r="C3040">
            <v>44410</v>
          </cell>
          <cell r="E3040">
            <v>-810.93270365997637</v>
          </cell>
          <cell r="H3040" t="str">
            <v>Otros Gastos Corporativos</v>
          </cell>
        </row>
        <row r="3041">
          <cell r="C3041">
            <v>44410</v>
          </cell>
          <cell r="E3041">
            <v>-882.03069657615106</v>
          </cell>
          <cell r="H3041" t="str">
            <v>Mantenimiento &amp; Limpieza</v>
          </cell>
        </row>
        <row r="3042">
          <cell r="C3042">
            <v>44410</v>
          </cell>
          <cell r="E3042">
            <v>-5243.5419126328215</v>
          </cell>
          <cell r="H3042" t="str">
            <v>Gastos Laboratorio</v>
          </cell>
        </row>
        <row r="3043">
          <cell r="C3043">
            <v>44410</v>
          </cell>
          <cell r="E3043">
            <v>-4483</v>
          </cell>
          <cell r="H3043" t="str">
            <v>TI</v>
          </cell>
        </row>
        <row r="3044">
          <cell r="C3044">
            <v>44420</v>
          </cell>
          <cell r="E3044">
            <v>35072</v>
          </cell>
          <cell r="H3044" t="str">
            <v>TI</v>
          </cell>
        </row>
        <row r="3045">
          <cell r="C3045">
            <v>44420</v>
          </cell>
          <cell r="E3045">
            <v>-1052</v>
          </cell>
          <cell r="H3045" t="str">
            <v>Gastos Financieros</v>
          </cell>
        </row>
        <row r="3046">
          <cell r="C3046">
            <v>44420</v>
          </cell>
          <cell r="E3046">
            <v>-732</v>
          </cell>
          <cell r="H3046" t="str">
            <v>Honorarios Profesionales</v>
          </cell>
        </row>
        <row r="3047">
          <cell r="C3047">
            <v>44420</v>
          </cell>
          <cell r="E3047">
            <v>-359</v>
          </cell>
          <cell r="H3047" t="str">
            <v>Otros Gastos Corporativos</v>
          </cell>
        </row>
        <row r="3048">
          <cell r="C3048">
            <v>44420</v>
          </cell>
          <cell r="E3048">
            <v>-900</v>
          </cell>
          <cell r="H3048" t="str">
            <v>Otros Gastos Corporativos</v>
          </cell>
        </row>
        <row r="3049">
          <cell r="C3049">
            <v>44420</v>
          </cell>
          <cell r="E3049">
            <v>-2526</v>
          </cell>
          <cell r="H3049" t="str">
            <v>Mantenimiento &amp; Limpieza</v>
          </cell>
        </row>
        <row r="3050">
          <cell r="C3050">
            <v>44420</v>
          </cell>
          <cell r="E3050">
            <v>-1562</v>
          </cell>
          <cell r="H3050" t="str">
            <v>Honorarios Profesionales</v>
          </cell>
        </row>
        <row r="3051">
          <cell r="C3051">
            <v>44420</v>
          </cell>
          <cell r="E3051">
            <v>-610</v>
          </cell>
          <cell r="H3051" t="str">
            <v>Honorarios Profesionales</v>
          </cell>
        </row>
        <row r="3052">
          <cell r="C3052">
            <v>44420</v>
          </cell>
          <cell r="E3052">
            <v>-7500</v>
          </cell>
          <cell r="H3052" t="str">
            <v>TI</v>
          </cell>
        </row>
        <row r="3053">
          <cell r="C3053">
            <v>44420</v>
          </cell>
          <cell r="E3053">
            <v>-2767</v>
          </cell>
          <cell r="H3053" t="str">
            <v>TI</v>
          </cell>
        </row>
        <row r="3054">
          <cell r="C3054">
            <v>44420</v>
          </cell>
          <cell r="E3054">
            <v>-1163.5952380952381</v>
          </cell>
          <cell r="H3054" t="str">
            <v>Otros Gastos Corporativos</v>
          </cell>
        </row>
        <row r="3055">
          <cell r="C3055">
            <v>44420</v>
          </cell>
          <cell r="E3055">
            <v>-199.5</v>
          </cell>
          <cell r="H3055" t="str">
            <v>Mantenimiento &amp; Limpieza</v>
          </cell>
        </row>
        <row r="3056">
          <cell r="C3056">
            <v>44420</v>
          </cell>
          <cell r="E3056">
            <v>-9904</v>
          </cell>
          <cell r="H3056" t="str">
            <v>TI</v>
          </cell>
        </row>
        <row r="3057">
          <cell r="C3057">
            <v>44420</v>
          </cell>
          <cell r="E3057">
            <v>-485.40476190476193</v>
          </cell>
          <cell r="H3057" t="str">
            <v>Mantenimiento &amp; Limpieza</v>
          </cell>
        </row>
        <row r="3058">
          <cell r="C3058">
            <v>44420</v>
          </cell>
          <cell r="E3058">
            <v>-141.07142857142858</v>
          </cell>
          <cell r="H3058" t="str">
            <v>Mantenimiento &amp; Limpieza</v>
          </cell>
        </row>
        <row r="3059">
          <cell r="C3059">
            <v>44420</v>
          </cell>
          <cell r="E3059">
            <v>-3009.1428571428573</v>
          </cell>
          <cell r="H3059" t="str">
            <v>Gastos Laboratorio</v>
          </cell>
        </row>
        <row r="3060">
          <cell r="C3060">
            <v>44420</v>
          </cell>
          <cell r="E3060">
            <v>-83.952380952380949</v>
          </cell>
          <cell r="H3060" t="str">
            <v>Mantenimiento &amp; Limpieza</v>
          </cell>
        </row>
        <row r="3061">
          <cell r="C3061">
            <v>44420</v>
          </cell>
          <cell r="E3061">
            <v>-2027.5238095238096</v>
          </cell>
          <cell r="H3061" t="str">
            <v>Gastos Laboratorio</v>
          </cell>
        </row>
        <row r="3062">
          <cell r="C3062">
            <v>44427</v>
          </cell>
          <cell r="E3062">
            <v>35036</v>
          </cell>
          <cell r="H3062" t="str">
            <v>TI</v>
          </cell>
        </row>
        <row r="3063">
          <cell r="C3063">
            <v>44427</v>
          </cell>
          <cell r="E3063">
            <v>-1051</v>
          </cell>
          <cell r="H3063" t="str">
            <v>Gastos Financieros</v>
          </cell>
        </row>
        <row r="3064">
          <cell r="C3064">
            <v>44427</v>
          </cell>
          <cell r="E3064">
            <v>-10000</v>
          </cell>
          <cell r="H3064" t="str">
            <v>TI</v>
          </cell>
        </row>
        <row r="3065">
          <cell r="C3065">
            <v>44427</v>
          </cell>
          <cell r="E3065">
            <v>-7500</v>
          </cell>
          <cell r="H3065" t="str">
            <v>TI</v>
          </cell>
        </row>
        <row r="3066">
          <cell r="C3066">
            <v>44427</v>
          </cell>
          <cell r="E3066">
            <v>-6000</v>
          </cell>
          <cell r="H3066" t="str">
            <v>TI</v>
          </cell>
        </row>
        <row r="3067">
          <cell r="C3067">
            <v>44427</v>
          </cell>
          <cell r="E3067">
            <v>-10485</v>
          </cell>
          <cell r="H3067" t="str">
            <v>TI</v>
          </cell>
        </row>
        <row r="3068">
          <cell r="C3068">
            <v>44410</v>
          </cell>
          <cell r="E3068">
            <v>9799.2916174734346</v>
          </cell>
          <cell r="H3068" t="str">
            <v>TI</v>
          </cell>
        </row>
        <row r="3069">
          <cell r="C3069">
            <v>44410</v>
          </cell>
          <cell r="E3069">
            <v>-19.598583234946872</v>
          </cell>
          <cell r="H3069" t="str">
            <v>Gastos Financieros</v>
          </cell>
        </row>
        <row r="3070">
          <cell r="C3070">
            <v>44417</v>
          </cell>
          <cell r="E3070">
            <v>-1446.0212514757968</v>
          </cell>
          <cell r="H3070" t="str">
            <v>Energia Electrica</v>
          </cell>
        </row>
        <row r="3071">
          <cell r="C3071">
            <v>44421</v>
          </cell>
          <cell r="E3071">
            <v>3571.4285714285716</v>
          </cell>
          <cell r="H3071" t="str">
            <v>TI</v>
          </cell>
        </row>
        <row r="3072">
          <cell r="C3072">
            <v>44421</v>
          </cell>
          <cell r="E3072">
            <v>6333.333333333333</v>
          </cell>
          <cell r="H3072" t="str">
            <v>TI</v>
          </cell>
        </row>
        <row r="3073">
          <cell r="C3073">
            <v>44421</v>
          </cell>
          <cell r="E3073">
            <v>-20.19047619047619</v>
          </cell>
          <cell r="H3073" t="str">
            <v>Gastos Financieros</v>
          </cell>
        </row>
        <row r="3074">
          <cell r="C3074">
            <v>44425</v>
          </cell>
          <cell r="E3074">
            <v>-488.57142857142856</v>
          </cell>
          <cell r="H3074" t="str">
            <v>Otros Gastos Corporativos</v>
          </cell>
        </row>
        <row r="3075">
          <cell r="C3075">
            <v>44427</v>
          </cell>
          <cell r="E3075">
            <v>3308.6124401913876</v>
          </cell>
          <cell r="H3075" t="str">
            <v>TI</v>
          </cell>
        </row>
        <row r="3076">
          <cell r="C3076">
            <v>44428</v>
          </cell>
          <cell r="E3076">
            <v>7177.0334928229668</v>
          </cell>
          <cell r="H3076" t="str">
            <v>TI</v>
          </cell>
        </row>
        <row r="3077">
          <cell r="C3077">
            <v>44414</v>
          </cell>
          <cell r="E3077">
            <v>-1.53</v>
          </cell>
          <cell r="H3077" t="str">
            <v>Gastos Financieros</v>
          </cell>
        </row>
        <row r="3078">
          <cell r="C3078">
            <v>44414</v>
          </cell>
          <cell r="E3078">
            <v>-246</v>
          </cell>
          <cell r="H3078" t="str">
            <v>Sueldos &amp; Jornales</v>
          </cell>
        </row>
        <row r="3079">
          <cell r="C3079">
            <v>44427</v>
          </cell>
          <cell r="E3079">
            <v>5000</v>
          </cell>
          <cell r="H3079" t="str">
            <v>TI</v>
          </cell>
        </row>
        <row r="3080">
          <cell r="C3080">
            <v>44427</v>
          </cell>
          <cell r="E3080">
            <v>-1.55</v>
          </cell>
          <cell r="H3080" t="str">
            <v>Gastos Financieros</v>
          </cell>
        </row>
        <row r="3081">
          <cell r="C3081">
            <v>44427</v>
          </cell>
          <cell r="E3081">
            <v>-865.03</v>
          </cell>
          <cell r="H3081" t="str">
            <v>Gastos Laboratorio</v>
          </cell>
        </row>
        <row r="3082">
          <cell r="C3082">
            <v>44428</v>
          </cell>
          <cell r="E3082">
            <v>5000</v>
          </cell>
          <cell r="H3082" t="str">
            <v>TI</v>
          </cell>
        </row>
        <row r="3083">
          <cell r="C3083">
            <v>44431</v>
          </cell>
          <cell r="E3083">
            <v>-1.56</v>
          </cell>
          <cell r="H3083" t="str">
            <v>Gastos Financieros</v>
          </cell>
        </row>
        <row r="3084">
          <cell r="C3084">
            <v>44431</v>
          </cell>
          <cell r="E3084">
            <v>-262.3</v>
          </cell>
          <cell r="H3084" t="str">
            <v>Honorarios Profesionales</v>
          </cell>
        </row>
        <row r="3085">
          <cell r="C3085">
            <v>44431</v>
          </cell>
          <cell r="E3085">
            <v>-385</v>
          </cell>
          <cell r="H3085" t="str">
            <v>Sueldos &amp; Jornales</v>
          </cell>
        </row>
        <row r="3086">
          <cell r="C3086">
            <v>44420</v>
          </cell>
          <cell r="E3086">
            <v>-36.065192083818388</v>
          </cell>
          <cell r="H3086" t="str">
            <v>Mantenimiento &amp; Limpieza</v>
          </cell>
        </row>
        <row r="3087">
          <cell r="C3087">
            <v>44421</v>
          </cell>
          <cell r="E3087">
            <v>-27.753201396973221</v>
          </cell>
          <cell r="H3087" t="str">
            <v>Otros Gastos Corporativos</v>
          </cell>
        </row>
        <row r="3088">
          <cell r="C3088">
            <v>44421</v>
          </cell>
          <cell r="E3088">
            <v>1267</v>
          </cell>
          <cell r="H3088" t="str">
            <v>TI</v>
          </cell>
        </row>
        <row r="3089">
          <cell r="C3089">
            <v>44421</v>
          </cell>
          <cell r="E3089">
            <v>1500</v>
          </cell>
          <cell r="H3089" t="str">
            <v>TI</v>
          </cell>
        </row>
        <row r="3090">
          <cell r="C3090">
            <v>44427</v>
          </cell>
          <cell r="E3090">
            <v>1500</v>
          </cell>
          <cell r="H3090" t="str">
            <v>TI</v>
          </cell>
        </row>
        <row r="3091">
          <cell r="C3091">
            <v>44427</v>
          </cell>
          <cell r="E3091">
            <v>1500</v>
          </cell>
          <cell r="H3091" t="str">
            <v>TI</v>
          </cell>
        </row>
        <row r="3092">
          <cell r="C3092">
            <v>44427</v>
          </cell>
          <cell r="E3092">
            <v>1500</v>
          </cell>
          <cell r="H3092" t="str">
            <v>TI</v>
          </cell>
        </row>
        <row r="3093">
          <cell r="C3093">
            <v>44427</v>
          </cell>
          <cell r="E3093">
            <v>1500</v>
          </cell>
          <cell r="H3093" t="str">
            <v>TI</v>
          </cell>
        </row>
        <row r="3094">
          <cell r="C3094">
            <v>44438</v>
          </cell>
          <cell r="E3094">
            <v>-178</v>
          </cell>
          <cell r="H3094" t="str">
            <v>Sueldos &amp; Jornales</v>
          </cell>
        </row>
        <row r="3095">
          <cell r="C3095">
            <v>44439</v>
          </cell>
          <cell r="E3095">
            <v>-1.9146541617819461</v>
          </cell>
          <cell r="H3095" t="str">
            <v>Gastos Financieros</v>
          </cell>
        </row>
        <row r="3096">
          <cell r="C3096">
            <v>44439</v>
          </cell>
          <cell r="E3096">
            <v>-12.895662368112545</v>
          </cell>
          <cell r="H3096" t="str">
            <v>Otros Gastos Corporativos</v>
          </cell>
        </row>
        <row r="3097">
          <cell r="C3097">
            <v>44438</v>
          </cell>
          <cell r="E3097">
            <v>-44.454865181711611</v>
          </cell>
          <cell r="H3097" t="str">
            <v>Otros Gastos Corporativos</v>
          </cell>
        </row>
        <row r="3098">
          <cell r="C3098">
            <v>44438</v>
          </cell>
          <cell r="E3098">
            <v>-70.621336459554513</v>
          </cell>
          <cell r="H3098" t="str">
            <v>Otros Gastos Corporativos</v>
          </cell>
        </row>
        <row r="3099">
          <cell r="C3099">
            <v>44438</v>
          </cell>
          <cell r="E3099">
            <v>-33.481828839390388</v>
          </cell>
          <cell r="H3099" t="str">
            <v>Otros Gastos Corporativos</v>
          </cell>
        </row>
        <row r="3100">
          <cell r="C3100">
            <v>44438</v>
          </cell>
          <cell r="E3100">
            <v>-271.746776084408</v>
          </cell>
          <cell r="H3100" t="str">
            <v>Otros Gastos Corporativos</v>
          </cell>
        </row>
        <row r="3101">
          <cell r="C3101">
            <v>44432</v>
          </cell>
          <cell r="E3101">
            <v>-35.169988276670573</v>
          </cell>
          <cell r="H3101" t="str">
            <v>Otros Gastos Operativos</v>
          </cell>
        </row>
        <row r="3102">
          <cell r="C3102">
            <v>44432</v>
          </cell>
          <cell r="E3102">
            <v>-468.93317702227432</v>
          </cell>
          <cell r="H3102" t="str">
            <v>Otros Gastos Corporativos</v>
          </cell>
        </row>
        <row r="3103">
          <cell r="C3103">
            <v>44428</v>
          </cell>
          <cell r="E3103">
            <v>-78.663540445486518</v>
          </cell>
          <cell r="H3103" t="str">
            <v>Gastos Laboratorio</v>
          </cell>
        </row>
        <row r="3104">
          <cell r="C3104">
            <v>44428</v>
          </cell>
          <cell r="E3104">
            <v>1403</v>
          </cell>
          <cell r="H3104" t="str">
            <v>TI</v>
          </cell>
        </row>
        <row r="3105">
          <cell r="C3105">
            <v>44427</v>
          </cell>
          <cell r="E3105">
            <v>-4.0579710144927539</v>
          </cell>
          <cell r="H3105" t="str">
            <v>Mantenimiento &amp; Limpieza</v>
          </cell>
        </row>
        <row r="3106">
          <cell r="C3106">
            <v>44427</v>
          </cell>
          <cell r="E3106">
            <v>-11.028985507246377</v>
          </cell>
          <cell r="H3106" t="str">
            <v>Otros Gastos Corporativos</v>
          </cell>
        </row>
        <row r="3107">
          <cell r="C3107">
            <v>44427</v>
          </cell>
          <cell r="E3107">
            <v>-0.81400966183574885</v>
          </cell>
          <cell r="H3107" t="str">
            <v>Gastos Financieros</v>
          </cell>
        </row>
        <row r="3108">
          <cell r="C3108">
            <v>44427</v>
          </cell>
          <cell r="E3108">
            <v>-31.40096618357488</v>
          </cell>
          <cell r="H3108" t="str">
            <v>Otros Gastos Corporativos</v>
          </cell>
        </row>
        <row r="3109">
          <cell r="C3109">
            <v>44426</v>
          </cell>
          <cell r="E3109">
            <v>-36.231884057971016</v>
          </cell>
          <cell r="H3109" t="str">
            <v>Otros Gastos Operativos</v>
          </cell>
        </row>
        <row r="3110">
          <cell r="C3110">
            <v>44426</v>
          </cell>
          <cell r="E3110">
            <v>-36.376811594202898</v>
          </cell>
          <cell r="H3110" t="str">
            <v>Mantenimiento &amp; Limpieza</v>
          </cell>
        </row>
        <row r="3111">
          <cell r="C3111">
            <v>44426</v>
          </cell>
          <cell r="E3111">
            <v>3.2971014492753623</v>
          </cell>
          <cell r="H3111" t="str">
            <v>Otros Gastos Corporativos</v>
          </cell>
        </row>
        <row r="3112">
          <cell r="C3112">
            <v>44424</v>
          </cell>
          <cell r="E3112">
            <v>-20.359178743961355</v>
          </cell>
          <cell r="H3112" t="str">
            <v>Otros Gastos Corporativos</v>
          </cell>
        </row>
        <row r="3113">
          <cell r="C3113">
            <v>44424</v>
          </cell>
          <cell r="E3113">
            <v>-43.623188405797102</v>
          </cell>
          <cell r="H3113" t="str">
            <v>Otros Gastos Corporativos</v>
          </cell>
        </row>
        <row r="3114">
          <cell r="C3114">
            <v>44424</v>
          </cell>
          <cell r="E3114">
            <v>-45.990338164251206</v>
          </cell>
          <cell r="H3114" t="str">
            <v>Otros Gastos Corporativos</v>
          </cell>
        </row>
        <row r="3115">
          <cell r="C3115">
            <v>44421</v>
          </cell>
          <cell r="E3115">
            <v>-85.806280193236717</v>
          </cell>
          <cell r="H3115" t="str">
            <v>Otros Gastos Corporativos</v>
          </cell>
        </row>
        <row r="3116">
          <cell r="C3116">
            <v>44420</v>
          </cell>
          <cell r="E3116">
            <v>-17.632850241545896</v>
          </cell>
          <cell r="H3116" t="str">
            <v>Mantenimiento &amp; Limpieza</v>
          </cell>
        </row>
        <row r="3117">
          <cell r="C3117">
            <v>44420</v>
          </cell>
          <cell r="E3117">
            <v>-76.54589371980677</v>
          </cell>
          <cell r="H3117" t="str">
            <v>Otros Gastos Corporativos</v>
          </cell>
        </row>
        <row r="3118">
          <cell r="C3118">
            <v>44418</v>
          </cell>
          <cell r="E3118">
            <v>-19.903381642512077</v>
          </cell>
          <cell r="H3118" t="str">
            <v>Otros Gastos Corporativos</v>
          </cell>
        </row>
        <row r="3119">
          <cell r="C3119">
            <v>44418</v>
          </cell>
          <cell r="E3119">
            <v>-36.231884057971016</v>
          </cell>
          <cell r="H3119" t="str">
            <v>Otros Gastos Operativos</v>
          </cell>
        </row>
        <row r="3120">
          <cell r="C3120">
            <v>44418</v>
          </cell>
          <cell r="E3120">
            <v>-263.21256038647346</v>
          </cell>
          <cell r="H3120" t="str">
            <v>Otros Gastos Operativos</v>
          </cell>
        </row>
        <row r="3121">
          <cell r="C3121">
            <v>44413</v>
          </cell>
          <cell r="E3121">
            <v>-48.309178743961354</v>
          </cell>
          <cell r="H3121" t="str">
            <v>Otros Gastos Operativos</v>
          </cell>
        </row>
        <row r="3122">
          <cell r="C3122">
            <v>44412</v>
          </cell>
          <cell r="E3122">
            <v>-62.41932367149758</v>
          </cell>
          <cell r="H3122" t="str">
            <v>Otros Gastos Corporativos</v>
          </cell>
        </row>
        <row r="3123">
          <cell r="C3123">
            <v>44439</v>
          </cell>
          <cell r="E3123">
            <v>-1600</v>
          </cell>
          <cell r="H3123" t="str">
            <v>Sueldos &amp; Jornales</v>
          </cell>
        </row>
        <row r="3124">
          <cell r="C3124">
            <v>44439</v>
          </cell>
          <cell r="E3124">
            <v>-25</v>
          </cell>
          <cell r="H3124" t="str">
            <v>Gastos Financieros</v>
          </cell>
        </row>
        <row r="3125">
          <cell r="C3125">
            <v>44439</v>
          </cell>
          <cell r="E3125">
            <v>1545</v>
          </cell>
          <cell r="H3125" t="str">
            <v>Sueldos &amp; Jornales</v>
          </cell>
        </row>
        <row r="3126">
          <cell r="C3126">
            <v>44432</v>
          </cell>
          <cell r="E3126">
            <v>-1209.06</v>
          </cell>
          <cell r="H3126" t="str">
            <v>Otros Gastos Corporativos</v>
          </cell>
        </row>
        <row r="3127">
          <cell r="C3127">
            <v>44428</v>
          </cell>
          <cell r="E3127">
            <v>-3351</v>
          </cell>
          <cell r="H3127" t="str">
            <v>Gastos Laboratorio</v>
          </cell>
        </row>
        <row r="3128">
          <cell r="C3128">
            <v>44428</v>
          </cell>
          <cell r="E3128">
            <v>-1403</v>
          </cell>
          <cell r="H3128" t="str">
            <v>TI</v>
          </cell>
        </row>
        <row r="3129">
          <cell r="C3129">
            <v>44427</v>
          </cell>
          <cell r="E3129">
            <v>7500</v>
          </cell>
          <cell r="H3129" t="str">
            <v>TI</v>
          </cell>
        </row>
        <row r="3130">
          <cell r="C3130">
            <v>44421</v>
          </cell>
          <cell r="E3130">
            <v>-77.510000000000005</v>
          </cell>
          <cell r="H3130" t="str">
            <v>Otros Gastos Corporativos</v>
          </cell>
        </row>
        <row r="3131">
          <cell r="C3131">
            <v>44421</v>
          </cell>
          <cell r="E3131">
            <v>7500</v>
          </cell>
          <cell r="H3131" t="str">
            <v>TI</v>
          </cell>
        </row>
        <row r="3132">
          <cell r="C3132">
            <v>44411</v>
          </cell>
          <cell r="E3132">
            <v>-1162</v>
          </cell>
          <cell r="H3132" t="str">
            <v>Sueldos &amp; Jornales</v>
          </cell>
        </row>
        <row r="3133">
          <cell r="C3133">
            <v>44410</v>
          </cell>
          <cell r="E3133">
            <v>4483</v>
          </cell>
          <cell r="H3133" t="str">
            <v>TI</v>
          </cell>
        </row>
        <row r="3134">
          <cell r="C3134">
            <v>44410</v>
          </cell>
          <cell r="E3134">
            <v>-4720</v>
          </cell>
          <cell r="H3134" t="str">
            <v>Honorarios Profesionales</v>
          </cell>
        </row>
        <row r="3135">
          <cell r="C3135">
            <v>44410</v>
          </cell>
          <cell r="E3135">
            <v>-3540</v>
          </cell>
          <cell r="H3135" t="str">
            <v>Sueldos &amp; Jornales</v>
          </cell>
        </row>
        <row r="3136">
          <cell r="C3136">
            <v>44417</v>
          </cell>
          <cell r="E3136">
            <v>-59000</v>
          </cell>
          <cell r="H3136" t="str">
            <v>GruneLabs Portugal</v>
          </cell>
        </row>
        <row r="3137">
          <cell r="C3137">
            <v>44417</v>
          </cell>
          <cell r="E3137">
            <v>-35072</v>
          </cell>
          <cell r="H3137" t="str">
            <v>TI</v>
          </cell>
        </row>
        <row r="3138">
          <cell r="C3138">
            <v>44418</v>
          </cell>
          <cell r="E3138">
            <v>-58453.333333333336</v>
          </cell>
          <cell r="H3138" t="str">
            <v>GruneLabs Portugal</v>
          </cell>
        </row>
        <row r="3139">
          <cell r="C3139">
            <v>44418</v>
          </cell>
          <cell r="E3139">
            <v>-4896.6123519999992</v>
          </cell>
          <cell r="H3139" t="str">
            <v>Honorarios Profesionales</v>
          </cell>
        </row>
        <row r="3140">
          <cell r="C3140">
            <v>44418</v>
          </cell>
          <cell r="E3140">
            <v>-24.316586666666669</v>
          </cell>
          <cell r="H3140" t="str">
            <v>Gastos Financieros</v>
          </cell>
        </row>
        <row r="3141">
          <cell r="C3141">
            <v>44418</v>
          </cell>
          <cell r="E3141">
            <v>-14.379520000000001</v>
          </cell>
          <cell r="H3141" t="str">
            <v>Gastos Financieros</v>
          </cell>
        </row>
        <row r="3142">
          <cell r="C3142">
            <v>44418</v>
          </cell>
          <cell r="E3142">
            <v>-30.395733333333332</v>
          </cell>
          <cell r="H3142" t="str">
            <v>Gastos Financieros</v>
          </cell>
        </row>
        <row r="3143">
          <cell r="C3143">
            <v>44424</v>
          </cell>
          <cell r="E3143">
            <v>-35038</v>
          </cell>
          <cell r="H3143" t="str">
            <v>TI</v>
          </cell>
        </row>
        <row r="3144">
          <cell r="C3144">
            <v>44432</v>
          </cell>
          <cell r="E3144">
            <v>-35036</v>
          </cell>
          <cell r="H3144" t="str">
            <v>TI</v>
          </cell>
        </row>
        <row r="3145">
          <cell r="C3145">
            <v>44439</v>
          </cell>
          <cell r="E3145">
            <v>-46714.666666666664</v>
          </cell>
          <cell r="H3145" t="str">
            <v>GruneLabs Portugal</v>
          </cell>
        </row>
        <row r="3146">
          <cell r="C3146">
            <v>44439</v>
          </cell>
          <cell r="E3146">
            <v>-35269</v>
          </cell>
          <cell r="H3146" t="str">
            <v>TI</v>
          </cell>
        </row>
        <row r="3148">
          <cell r="C3148">
            <v>44440</v>
          </cell>
          <cell r="E3148">
            <v>70307</v>
          </cell>
          <cell r="H3148" t="str">
            <v>TI</v>
          </cell>
        </row>
        <row r="3149">
          <cell r="C3149">
            <v>44440</v>
          </cell>
          <cell r="E3149">
            <v>-2109</v>
          </cell>
          <cell r="H3149" t="str">
            <v>Gastos Financieros</v>
          </cell>
        </row>
        <row r="3150">
          <cell r="C3150">
            <v>44440</v>
          </cell>
          <cell r="E3150">
            <v>-3932</v>
          </cell>
          <cell r="H3150" t="str">
            <v>Sueldos &amp; Jornales</v>
          </cell>
        </row>
        <row r="3151">
          <cell r="C3151">
            <v>44440</v>
          </cell>
          <cell r="E3151">
            <v>-1692</v>
          </cell>
          <cell r="H3151" t="str">
            <v>Sueldos &amp; Jornales</v>
          </cell>
        </row>
        <row r="3152">
          <cell r="C3152">
            <v>44440</v>
          </cell>
          <cell r="E3152">
            <v>-1098</v>
          </cell>
          <cell r="H3152" t="str">
            <v>Sueldos &amp; Jornales</v>
          </cell>
        </row>
        <row r="3153">
          <cell r="C3153">
            <v>44440</v>
          </cell>
          <cell r="E3153">
            <v>-494</v>
          </cell>
          <cell r="H3153" t="str">
            <v>Sueldos &amp; Jornales</v>
          </cell>
        </row>
        <row r="3154">
          <cell r="C3154">
            <v>44440</v>
          </cell>
          <cell r="E3154">
            <v>-1300</v>
          </cell>
          <cell r="H3154" t="str">
            <v>Sueldos &amp; Jornales</v>
          </cell>
        </row>
        <row r="3155">
          <cell r="C3155">
            <v>44440</v>
          </cell>
          <cell r="E3155">
            <v>-258</v>
          </cell>
          <cell r="H3155" t="str">
            <v>Sueldos &amp; Jornales</v>
          </cell>
        </row>
        <row r="3156">
          <cell r="C3156">
            <v>44440</v>
          </cell>
          <cell r="E3156">
            <v>-761</v>
          </cell>
          <cell r="H3156" t="str">
            <v>Sueldos &amp; Jornales</v>
          </cell>
        </row>
        <row r="3157">
          <cell r="C3157">
            <v>44440</v>
          </cell>
          <cell r="E3157">
            <v>-562</v>
          </cell>
          <cell r="H3157" t="str">
            <v>Sueldos &amp; Jornales</v>
          </cell>
        </row>
        <row r="3158">
          <cell r="C3158">
            <v>44440</v>
          </cell>
          <cell r="E3158">
            <v>-1101</v>
          </cell>
          <cell r="H3158" t="str">
            <v>TI</v>
          </cell>
        </row>
        <row r="3159">
          <cell r="C3159">
            <v>44440</v>
          </cell>
          <cell r="E3159">
            <v>-610</v>
          </cell>
          <cell r="H3159" t="str">
            <v>Honorarios Profesionales</v>
          </cell>
        </row>
        <row r="3160">
          <cell r="C3160">
            <v>44440</v>
          </cell>
          <cell r="E3160">
            <v>-732</v>
          </cell>
          <cell r="H3160" t="str">
            <v>Honorarios Profesionales</v>
          </cell>
        </row>
        <row r="3161">
          <cell r="C3161">
            <v>44440</v>
          </cell>
          <cell r="E3161">
            <v>-919</v>
          </cell>
          <cell r="H3161" t="str">
            <v>Sueldos &amp; Jornales</v>
          </cell>
        </row>
        <row r="3162">
          <cell r="C3162">
            <v>44440</v>
          </cell>
          <cell r="E3162">
            <v>-344</v>
          </cell>
          <cell r="H3162" t="str">
            <v>Sueldos &amp; Jornales</v>
          </cell>
        </row>
        <row r="3163">
          <cell r="C3163">
            <v>44440</v>
          </cell>
          <cell r="E3163">
            <v>-1090</v>
          </cell>
          <cell r="H3163" t="str">
            <v>Sueldos &amp; Jornales</v>
          </cell>
        </row>
        <row r="3164">
          <cell r="C3164">
            <v>44440</v>
          </cell>
          <cell r="E3164">
            <v>-906</v>
          </cell>
          <cell r="H3164" t="str">
            <v>Sueldos &amp; Jornales</v>
          </cell>
        </row>
        <row r="3165">
          <cell r="C3165">
            <v>44440</v>
          </cell>
          <cell r="E3165">
            <v>-5438</v>
          </cell>
          <cell r="H3165" t="str">
            <v>TI</v>
          </cell>
        </row>
        <row r="3166">
          <cell r="C3166">
            <v>44440</v>
          </cell>
          <cell r="E3166">
            <v>-359</v>
          </cell>
          <cell r="H3166" t="str">
            <v>Otros Gastos Corporativos</v>
          </cell>
        </row>
        <row r="3167">
          <cell r="C3167">
            <v>44440</v>
          </cell>
          <cell r="E3167">
            <v>-842</v>
          </cell>
          <cell r="H3167" t="str">
            <v>Mantenimiento &amp; Limpieza</v>
          </cell>
        </row>
        <row r="3168">
          <cell r="C3168">
            <v>44440</v>
          </cell>
          <cell r="E3168">
            <v>-1013</v>
          </cell>
          <cell r="H3168" t="str">
            <v>Sueldos &amp; Jornales</v>
          </cell>
        </row>
        <row r="3169">
          <cell r="C3169">
            <v>44440</v>
          </cell>
          <cell r="E3169">
            <v>-2584</v>
          </cell>
          <cell r="H3169" t="str">
            <v>Sueldos &amp; Jornales</v>
          </cell>
        </row>
        <row r="3170">
          <cell r="C3170">
            <v>44440</v>
          </cell>
          <cell r="E3170">
            <v>-1054</v>
          </cell>
          <cell r="H3170" t="str">
            <v>Sueldos &amp; Jornales</v>
          </cell>
        </row>
        <row r="3171">
          <cell r="C3171">
            <v>44440</v>
          </cell>
          <cell r="E3171">
            <v>-2500</v>
          </cell>
          <cell r="H3171" t="str">
            <v>Honorarios Profesionales</v>
          </cell>
        </row>
        <row r="3172">
          <cell r="C3172">
            <v>44440</v>
          </cell>
          <cell r="E3172">
            <v>-7500</v>
          </cell>
          <cell r="H3172" t="str">
            <v>TI</v>
          </cell>
        </row>
        <row r="3173">
          <cell r="C3173">
            <v>44440</v>
          </cell>
          <cell r="E3173">
            <v>-1562</v>
          </cell>
          <cell r="H3173" t="str">
            <v>Honorarios Profesionales</v>
          </cell>
        </row>
        <row r="3174">
          <cell r="C3174">
            <v>44440</v>
          </cell>
          <cell r="E3174">
            <v>-8953.9951573849885</v>
          </cell>
          <cell r="H3174" t="str">
            <v>TI</v>
          </cell>
        </row>
        <row r="3175">
          <cell r="C3175">
            <v>44440</v>
          </cell>
          <cell r="E3175">
            <v>-3980.1452784503635</v>
          </cell>
          <cell r="H3175" t="str">
            <v>Gastos Laboratorio</v>
          </cell>
        </row>
        <row r="3176">
          <cell r="C3176">
            <v>44440</v>
          </cell>
          <cell r="E3176">
            <v>-1940.2179176755449</v>
          </cell>
          <cell r="H3176" t="str">
            <v>Alquiler</v>
          </cell>
        </row>
        <row r="3177">
          <cell r="C3177">
            <v>44440</v>
          </cell>
          <cell r="E3177">
            <v>-202.88135593220341</v>
          </cell>
          <cell r="H3177" t="str">
            <v>Mantenimiento &amp; Limpieza</v>
          </cell>
        </row>
        <row r="3178">
          <cell r="C3178">
            <v>44440</v>
          </cell>
          <cell r="E3178">
            <v>-2079.4188861985472</v>
          </cell>
          <cell r="H3178" t="str">
            <v>Mantenimiento &amp; Limpieza</v>
          </cell>
        </row>
        <row r="3179">
          <cell r="C3179">
            <v>44440</v>
          </cell>
          <cell r="E3179">
            <v>-892.51815980629544</v>
          </cell>
          <cell r="H3179" t="str">
            <v>Gastos Laboratorio</v>
          </cell>
        </row>
        <row r="3180">
          <cell r="C3180">
            <v>44440</v>
          </cell>
          <cell r="E3180">
            <v>-831.54963680387414</v>
          </cell>
          <cell r="H3180" t="str">
            <v>Otros Gastos Corporativos</v>
          </cell>
        </row>
        <row r="3181">
          <cell r="C3181">
            <v>44440</v>
          </cell>
          <cell r="E3181">
            <v>-904.45520581113806</v>
          </cell>
          <cell r="H3181" t="str">
            <v>Mantenimiento &amp; Limpieza</v>
          </cell>
        </row>
        <row r="3182">
          <cell r="C3182">
            <v>44440</v>
          </cell>
          <cell r="E3182">
            <v>-232.44552058111381</v>
          </cell>
          <cell r="H3182" t="str">
            <v>Otros Gastos Corporativos</v>
          </cell>
        </row>
        <row r="3183">
          <cell r="C3183">
            <v>44440</v>
          </cell>
          <cell r="E3183">
            <v>-9200.9685230024224</v>
          </cell>
          <cell r="H3183" t="str">
            <v>Energia Electrica</v>
          </cell>
        </row>
        <row r="3184">
          <cell r="C3184">
            <v>44440</v>
          </cell>
          <cell r="E3184">
            <v>-328.15980629539956</v>
          </cell>
          <cell r="H3184" t="str">
            <v>Sueldos &amp; Jornales</v>
          </cell>
        </row>
        <row r="3185">
          <cell r="C3185">
            <v>44455</v>
          </cell>
          <cell r="E3185">
            <v>29265</v>
          </cell>
          <cell r="H3185" t="str">
            <v>TI</v>
          </cell>
        </row>
        <row r="3186">
          <cell r="C3186">
            <v>44455</v>
          </cell>
          <cell r="E3186">
            <v>-878</v>
          </cell>
          <cell r="H3186" t="str">
            <v>Gastos Financieros</v>
          </cell>
        </row>
        <row r="3187">
          <cell r="C3187">
            <v>44455</v>
          </cell>
          <cell r="E3187">
            <v>-2077</v>
          </cell>
          <cell r="H3187" t="str">
            <v>TI</v>
          </cell>
        </row>
        <row r="3188">
          <cell r="C3188">
            <v>44455</v>
          </cell>
          <cell r="E3188">
            <v>-38</v>
          </cell>
          <cell r="H3188" t="str">
            <v>Mantenimiento &amp; Limpieza</v>
          </cell>
        </row>
        <row r="3189">
          <cell r="C3189">
            <v>44455</v>
          </cell>
          <cell r="E3189">
            <v>-900</v>
          </cell>
          <cell r="H3189" t="str">
            <v>Honorarios Profesionales</v>
          </cell>
        </row>
        <row r="3190">
          <cell r="C3190">
            <v>44455</v>
          </cell>
          <cell r="E3190">
            <v>-17003.849878934627</v>
          </cell>
          <cell r="H3190" t="str">
            <v>TI</v>
          </cell>
        </row>
        <row r="3191">
          <cell r="C3191">
            <v>44455</v>
          </cell>
          <cell r="E3191">
            <v>-713.07506053268764</v>
          </cell>
          <cell r="H3191" t="str">
            <v>Mantenimiento &amp; Limpieza</v>
          </cell>
        </row>
        <row r="3192">
          <cell r="C3192">
            <v>44455</v>
          </cell>
          <cell r="E3192">
            <v>-2413.946731234867</v>
          </cell>
          <cell r="H3192" t="str">
            <v>Ap Sociales BPS, IRPF, DGI</v>
          </cell>
        </row>
        <row r="3193">
          <cell r="C3193">
            <v>44455</v>
          </cell>
          <cell r="E3193">
            <v>-20.89588377723971</v>
          </cell>
          <cell r="H3193" t="str">
            <v>Energia Electrica</v>
          </cell>
        </row>
        <row r="3194">
          <cell r="C3194">
            <v>44455</v>
          </cell>
          <cell r="E3194">
            <v>-263.84987893462471</v>
          </cell>
          <cell r="H3194" t="str">
            <v>Otros Gastos Operativos</v>
          </cell>
        </row>
        <row r="3195">
          <cell r="C3195">
            <v>44455</v>
          </cell>
          <cell r="E3195">
            <v>-449.00726392251818</v>
          </cell>
          <cell r="H3195" t="str">
            <v>Mantenimiento &amp; Limpieza</v>
          </cell>
        </row>
        <row r="3196">
          <cell r="C3196">
            <v>44455</v>
          </cell>
          <cell r="E3196">
            <v>-68.038740920096856</v>
          </cell>
          <cell r="H3196" t="str">
            <v>Mantenimiento &amp; Limpieza</v>
          </cell>
        </row>
        <row r="3197">
          <cell r="C3197">
            <v>44455</v>
          </cell>
          <cell r="E3197">
            <v>-950.02421307506063</v>
          </cell>
          <cell r="H3197" t="str">
            <v>Mantenimiento &amp; Limpieza</v>
          </cell>
        </row>
        <row r="3198">
          <cell r="C3198">
            <v>44455</v>
          </cell>
          <cell r="E3198">
            <v>-715.13317191283295</v>
          </cell>
          <cell r="H3198" t="str">
            <v>Energia Electrica</v>
          </cell>
        </row>
        <row r="3199">
          <cell r="C3199">
            <v>44468</v>
          </cell>
          <cell r="E3199">
            <v>-3500</v>
          </cell>
          <cell r="H3199" t="str">
            <v>TI</v>
          </cell>
        </row>
        <row r="3200">
          <cell r="C3200">
            <v>44455</v>
          </cell>
          <cell r="E3200">
            <v>-2775.1573849878937</v>
          </cell>
          <cell r="H3200" t="str">
            <v>Ap Sociales BPS, IRPF, DGI</v>
          </cell>
        </row>
        <row r="3201">
          <cell r="C3201">
            <v>44440</v>
          </cell>
          <cell r="E3201">
            <v>3631.9612590799034</v>
          </cell>
          <cell r="H3201" t="str">
            <v>TI</v>
          </cell>
        </row>
        <row r="3202">
          <cell r="C3202">
            <v>44440</v>
          </cell>
          <cell r="E3202">
            <v>5322.0338983050851</v>
          </cell>
          <cell r="H3202" t="str">
            <v>TI</v>
          </cell>
        </row>
        <row r="3203">
          <cell r="C3203">
            <v>44440</v>
          </cell>
          <cell r="E3203">
            <v>-72.639225181598064</v>
          </cell>
          <cell r="H3203" t="str">
            <v>Sueldos &amp; Jornales</v>
          </cell>
        </row>
        <row r="3204">
          <cell r="C3204">
            <v>44440</v>
          </cell>
          <cell r="E3204">
            <v>-17.907990314769979</v>
          </cell>
          <cell r="H3204" t="str">
            <v>Gastos Financieros</v>
          </cell>
        </row>
        <row r="3205">
          <cell r="C3205">
            <v>44440</v>
          </cell>
          <cell r="E3205">
            <v>-199.37046004842617</v>
          </cell>
          <cell r="H3205" t="str">
            <v>Otros Gastos Corporativos</v>
          </cell>
        </row>
        <row r="3206">
          <cell r="C3206">
            <v>44445</v>
          </cell>
          <cell r="E3206">
            <v>-96.852300242130752</v>
          </cell>
          <cell r="H3206" t="str">
            <v>Otros Gastos Corporativos</v>
          </cell>
        </row>
        <row r="3207">
          <cell r="C3207">
            <v>44448</v>
          </cell>
          <cell r="E3207">
            <v>-373.74673123486684</v>
          </cell>
          <cell r="H3207" t="str">
            <v>Mantenimiento &amp; Limpieza</v>
          </cell>
        </row>
        <row r="3208">
          <cell r="C3208">
            <v>44448</v>
          </cell>
          <cell r="E3208">
            <v>-869.49152542372883</v>
          </cell>
          <cell r="H3208" t="str">
            <v>Mantenimiento &amp; Limpieza</v>
          </cell>
        </row>
        <row r="3209">
          <cell r="C3209">
            <v>44448</v>
          </cell>
          <cell r="E3209">
            <v>-1.5854721549636805</v>
          </cell>
          <cell r="H3209" t="str">
            <v>Gastos Financieros</v>
          </cell>
        </row>
        <row r="3210">
          <cell r="C3210">
            <v>44448</v>
          </cell>
          <cell r="E3210">
            <v>-144.74576271186442</v>
          </cell>
          <cell r="H3210" t="str">
            <v>Mantenimiento &amp; Limpieza</v>
          </cell>
        </row>
        <row r="3211">
          <cell r="C3211">
            <v>44448</v>
          </cell>
          <cell r="E3211">
            <v>-181.59806295399517</v>
          </cell>
          <cell r="H3211" t="str">
            <v>Otros Gastos Corporativos</v>
          </cell>
        </row>
        <row r="3212">
          <cell r="C3212">
            <v>44455</v>
          </cell>
          <cell r="E3212">
            <v>3631.9612590799034</v>
          </cell>
          <cell r="H3212" t="str">
            <v>TI</v>
          </cell>
        </row>
        <row r="3213">
          <cell r="C3213">
            <v>44459</v>
          </cell>
          <cell r="E3213">
            <v>-6698.0629539951578</v>
          </cell>
          <cell r="H3213" t="str">
            <v>Ap Sociales BPS, IRPF, DGI</v>
          </cell>
        </row>
        <row r="3214">
          <cell r="C3214">
            <v>44459</v>
          </cell>
          <cell r="E3214">
            <v>13371.888619854722</v>
          </cell>
          <cell r="H3214" t="str">
            <v>TI</v>
          </cell>
        </row>
        <row r="3215">
          <cell r="C3215">
            <v>44459</v>
          </cell>
          <cell r="E3215">
            <v>-34.00774818401937</v>
          </cell>
          <cell r="H3215" t="str">
            <v>Gastos Financieros</v>
          </cell>
        </row>
        <row r="3216">
          <cell r="C3216">
            <v>44459</v>
          </cell>
          <cell r="E3216">
            <v>-1.5912832929782084</v>
          </cell>
          <cell r="H3216" t="str">
            <v>Gastos Financieros</v>
          </cell>
        </row>
        <row r="3217">
          <cell r="C3217">
            <v>44461</v>
          </cell>
          <cell r="E3217">
            <v>-91.815980629539965</v>
          </cell>
          <cell r="H3217" t="str">
            <v>Mantenimiento &amp; Limpieza</v>
          </cell>
        </row>
        <row r="3218">
          <cell r="C3218">
            <v>44461</v>
          </cell>
          <cell r="E3218">
            <v>-1.5920096852300243</v>
          </cell>
          <cell r="H3218" t="str">
            <v>Gastos Financieros</v>
          </cell>
        </row>
        <row r="3219">
          <cell r="C3219">
            <v>44463</v>
          </cell>
          <cell r="E3219">
            <v>-372.66343825665859</v>
          </cell>
          <cell r="H3219" t="str">
            <v>Mantenimiento &amp; Limpieza</v>
          </cell>
        </row>
        <row r="3220">
          <cell r="C3220">
            <v>44469</v>
          </cell>
          <cell r="E3220">
            <v>-1.5946731234866829</v>
          </cell>
          <cell r="H3220" t="str">
            <v>Gastos Financieros</v>
          </cell>
        </row>
        <row r="3221">
          <cell r="C3221">
            <v>44440</v>
          </cell>
          <cell r="E3221">
            <v>1101</v>
          </cell>
          <cell r="H3221" t="str">
            <v>TI</v>
          </cell>
        </row>
        <row r="3222">
          <cell r="C3222">
            <v>44440</v>
          </cell>
          <cell r="E3222">
            <v>-450</v>
          </cell>
          <cell r="H3222" t="str">
            <v>Mantenimiento &amp; Limpieza</v>
          </cell>
        </row>
        <row r="3223">
          <cell r="C3223">
            <v>44445</v>
          </cell>
          <cell r="E3223">
            <v>-335</v>
          </cell>
          <cell r="H3223" t="str">
            <v>Sueldos &amp; Jornales</v>
          </cell>
        </row>
        <row r="3224">
          <cell r="C3224">
            <v>44445</v>
          </cell>
          <cell r="E3224">
            <v>-1.58</v>
          </cell>
          <cell r="H3224" t="str">
            <v>Gastos Financieros</v>
          </cell>
        </row>
        <row r="3225">
          <cell r="C3225">
            <v>44448</v>
          </cell>
          <cell r="E3225">
            <v>-609</v>
          </cell>
          <cell r="H3225" t="str">
            <v>Otros Gastos Corporativos</v>
          </cell>
        </row>
        <row r="3226">
          <cell r="C3226">
            <v>44448</v>
          </cell>
          <cell r="E3226">
            <v>-1.57</v>
          </cell>
          <cell r="H3226" t="str">
            <v>Gastos Financieros</v>
          </cell>
        </row>
        <row r="3227">
          <cell r="C3227">
            <v>44449</v>
          </cell>
          <cell r="E3227">
            <v>-875.28</v>
          </cell>
          <cell r="H3227" t="str">
            <v>Mantenimiento &amp; Limpieza</v>
          </cell>
        </row>
        <row r="3228">
          <cell r="C3228">
            <v>44449</v>
          </cell>
          <cell r="E3228">
            <v>-1.58</v>
          </cell>
          <cell r="H3228" t="str">
            <v>Gastos Financieros</v>
          </cell>
        </row>
        <row r="3229">
          <cell r="C3229">
            <v>44452</v>
          </cell>
          <cell r="E3229">
            <v>-38</v>
          </cell>
          <cell r="H3229" t="str">
            <v>Mantenimiento &amp; Limpieza</v>
          </cell>
        </row>
        <row r="3230">
          <cell r="C3230">
            <v>44452</v>
          </cell>
          <cell r="E3230">
            <v>-1464</v>
          </cell>
          <cell r="H3230" t="str">
            <v>Mantenimiento &amp; Limpieza</v>
          </cell>
        </row>
        <row r="3231">
          <cell r="C3231">
            <v>44452</v>
          </cell>
          <cell r="E3231">
            <v>-211.11</v>
          </cell>
          <cell r="H3231" t="str">
            <v>Gastos Financieros</v>
          </cell>
        </row>
        <row r="3232">
          <cell r="C3232">
            <v>44452</v>
          </cell>
          <cell r="E3232">
            <v>-1.58</v>
          </cell>
          <cell r="H3232" t="str">
            <v>Gastos Financieros</v>
          </cell>
        </row>
        <row r="3233">
          <cell r="C3233">
            <v>44453</v>
          </cell>
          <cell r="E3233">
            <v>-1.58</v>
          </cell>
          <cell r="H3233" t="str">
            <v>Gastos Financieros</v>
          </cell>
        </row>
        <row r="3234">
          <cell r="C3234">
            <v>44453</v>
          </cell>
          <cell r="E3234">
            <v>-1.58</v>
          </cell>
          <cell r="H3234" t="str">
            <v>Gastos Financieros</v>
          </cell>
        </row>
        <row r="3235">
          <cell r="C3235">
            <v>44467</v>
          </cell>
          <cell r="E3235">
            <v>-261</v>
          </cell>
          <cell r="H3235" t="str">
            <v>Otros Gastos Corporativos</v>
          </cell>
        </row>
        <row r="3236">
          <cell r="C3236">
            <v>44467</v>
          </cell>
          <cell r="E3236">
            <v>-1.58</v>
          </cell>
          <cell r="H3236" t="str">
            <v>Gastos Financieros</v>
          </cell>
        </row>
        <row r="3237">
          <cell r="C3237">
            <v>44468</v>
          </cell>
          <cell r="E3237">
            <v>-261</v>
          </cell>
          <cell r="H3237" t="str">
            <v>Otros Gastos Corporativos</v>
          </cell>
        </row>
        <row r="3238">
          <cell r="C3238">
            <v>44468</v>
          </cell>
          <cell r="E3238">
            <v>3500</v>
          </cell>
          <cell r="H3238" t="str">
            <v>TI</v>
          </cell>
        </row>
        <row r="3239">
          <cell r="C3239">
            <v>44468</v>
          </cell>
          <cell r="E3239">
            <v>-3000</v>
          </cell>
          <cell r="H3239" t="str">
            <v>Honorarios Profesionales</v>
          </cell>
        </row>
        <row r="3240">
          <cell r="C3240">
            <v>44442</v>
          </cell>
          <cell r="E3240">
            <v>-92.760290556900728</v>
          </cell>
          <cell r="H3240" t="str">
            <v>Mantenimiento &amp; Limpieza</v>
          </cell>
        </row>
        <row r="3241">
          <cell r="C3241">
            <v>44442</v>
          </cell>
          <cell r="E3241">
            <v>-68.161985472154967</v>
          </cell>
          <cell r="H3241" t="str">
            <v>Otros Gastos Corporativos</v>
          </cell>
        </row>
        <row r="3242">
          <cell r="C3242">
            <v>44442</v>
          </cell>
          <cell r="E3242">
            <v>-37.664406779661022</v>
          </cell>
          <cell r="H3242" t="str">
            <v>Otros Gastos Corporativos</v>
          </cell>
        </row>
        <row r="3243">
          <cell r="C3243">
            <v>44446</v>
          </cell>
          <cell r="E3243">
            <v>-12.324455205811139</v>
          </cell>
          <cell r="H3243" t="str">
            <v>Otros Gastos Corporativos</v>
          </cell>
        </row>
        <row r="3244">
          <cell r="C3244">
            <v>44447</v>
          </cell>
          <cell r="E3244">
            <v>-109.58837772397095</v>
          </cell>
          <cell r="H3244" t="str">
            <v>Otros Gastos Corporativos</v>
          </cell>
        </row>
        <row r="3245">
          <cell r="C3245">
            <v>44448</v>
          </cell>
          <cell r="E3245">
            <v>-30.914043583535111</v>
          </cell>
          <cell r="H3245" t="str">
            <v>Otros Gastos Corporativos</v>
          </cell>
        </row>
        <row r="3246">
          <cell r="C3246">
            <v>44449</v>
          </cell>
          <cell r="E3246">
            <v>-68.161985472154967</v>
          </cell>
          <cell r="H3246" t="str">
            <v>Otros Gastos Corporativos</v>
          </cell>
        </row>
        <row r="3247">
          <cell r="C3247">
            <v>44452</v>
          </cell>
          <cell r="E3247">
            <v>-36.319612590799032</v>
          </cell>
          <cell r="H3247" t="str">
            <v>Otros Gastos Operativos</v>
          </cell>
        </row>
        <row r="3248">
          <cell r="C3248">
            <v>44454</v>
          </cell>
          <cell r="E3248">
            <v>-28.861985472154966</v>
          </cell>
          <cell r="H3248" t="str">
            <v>Gastos Financieros</v>
          </cell>
        </row>
        <row r="3249">
          <cell r="C3249">
            <v>44459</v>
          </cell>
          <cell r="E3249">
            <v>-37.964648910411626</v>
          </cell>
          <cell r="H3249" t="str">
            <v>Otros Gastos Corporativos</v>
          </cell>
        </row>
        <row r="3250">
          <cell r="C3250">
            <v>44468</v>
          </cell>
          <cell r="E3250">
            <v>500.00000000000006</v>
          </cell>
          <cell r="H3250" t="str">
            <v>TI</v>
          </cell>
        </row>
        <row r="3251">
          <cell r="C3251">
            <v>44468</v>
          </cell>
          <cell r="E3251">
            <v>-35.671819262782407</v>
          </cell>
          <cell r="H3251" t="str">
            <v>Otros Gastos Operativos</v>
          </cell>
        </row>
        <row r="3252">
          <cell r="C3252">
            <v>44468</v>
          </cell>
          <cell r="E3252">
            <v>0</v>
          </cell>
          <cell r="H3252" t="str">
            <v>Gastos Financieros</v>
          </cell>
        </row>
        <row r="3253">
          <cell r="C3253">
            <v>44440</v>
          </cell>
          <cell r="E3253">
            <v>1500</v>
          </cell>
          <cell r="H3253" t="str">
            <v>TI</v>
          </cell>
        </row>
        <row r="3254">
          <cell r="C3254">
            <v>44440</v>
          </cell>
          <cell r="E3254">
            <v>1500</v>
          </cell>
          <cell r="H3254" t="str">
            <v>TI</v>
          </cell>
        </row>
        <row r="3255">
          <cell r="C3255">
            <v>44440</v>
          </cell>
          <cell r="E3255">
            <v>1500</v>
          </cell>
          <cell r="H3255" t="str">
            <v>TI</v>
          </cell>
        </row>
        <row r="3256">
          <cell r="C3256">
            <v>44440</v>
          </cell>
          <cell r="E3256">
            <v>938</v>
          </cell>
          <cell r="H3256" t="str">
            <v>TI</v>
          </cell>
        </row>
        <row r="3257">
          <cell r="C3257">
            <v>44468</v>
          </cell>
          <cell r="E3257">
            <v>-500</v>
          </cell>
          <cell r="H3257" t="str">
            <v>TI</v>
          </cell>
        </row>
        <row r="3258">
          <cell r="C3258">
            <v>44469</v>
          </cell>
          <cell r="E3258">
            <v>-14</v>
          </cell>
          <cell r="H3258" t="str">
            <v>Otros Gastos Corporativos</v>
          </cell>
        </row>
        <row r="3259">
          <cell r="C3259">
            <v>44462</v>
          </cell>
          <cell r="E3259">
            <v>-168</v>
          </cell>
          <cell r="H3259" t="str">
            <v>Mantenimiento &amp; Limpieza</v>
          </cell>
        </row>
        <row r="3260">
          <cell r="C3260">
            <v>44461</v>
          </cell>
          <cell r="E3260">
            <v>-1167</v>
          </cell>
          <cell r="H3260" t="str">
            <v>TI</v>
          </cell>
        </row>
        <row r="3261">
          <cell r="C3261">
            <v>44459</v>
          </cell>
          <cell r="E3261">
            <v>2077</v>
          </cell>
          <cell r="H3261" t="str">
            <v>TI</v>
          </cell>
        </row>
        <row r="3262">
          <cell r="C3262">
            <v>44453</v>
          </cell>
          <cell r="E3262">
            <v>-70.36</v>
          </cell>
          <cell r="H3262" t="str">
            <v>Otros Gastos Corporativos</v>
          </cell>
        </row>
        <row r="3263">
          <cell r="C3263">
            <v>44453</v>
          </cell>
          <cell r="E3263">
            <v>-1700</v>
          </cell>
          <cell r="H3263" t="str">
            <v>Sueldos &amp; Jornales</v>
          </cell>
        </row>
        <row r="3264">
          <cell r="C3264">
            <v>44448</v>
          </cell>
          <cell r="E3264">
            <v>-1000</v>
          </cell>
          <cell r="H3264" t="str">
            <v>TI</v>
          </cell>
        </row>
        <row r="3265">
          <cell r="C3265">
            <v>44440</v>
          </cell>
          <cell r="E3265">
            <v>7500</v>
          </cell>
          <cell r="H3265" t="str">
            <v>TI</v>
          </cell>
        </row>
        <row r="3266">
          <cell r="C3266">
            <v>44469</v>
          </cell>
          <cell r="E3266">
            <v>-10.387409200968523</v>
          </cell>
          <cell r="H3266" t="str">
            <v>Otros Gastos Corporativos</v>
          </cell>
        </row>
        <row r="3267">
          <cell r="C3267">
            <v>44462</v>
          </cell>
          <cell r="E3267">
            <v>-26.634382566585959</v>
          </cell>
          <cell r="H3267" t="str">
            <v>Otros Gastos Operativos</v>
          </cell>
        </row>
        <row r="3268">
          <cell r="C3268">
            <v>44462</v>
          </cell>
          <cell r="E3268">
            <v>-58.111380145278453</v>
          </cell>
          <cell r="H3268" t="str">
            <v>Mantenimiento &amp; Limpieza</v>
          </cell>
        </row>
        <row r="3269">
          <cell r="C3269">
            <v>44461</v>
          </cell>
          <cell r="E3269">
            <v>-242.13075060532688</v>
          </cell>
          <cell r="H3269" t="str">
            <v>Otros Gastos Corporativos</v>
          </cell>
        </row>
        <row r="3270">
          <cell r="C3270">
            <v>44461</v>
          </cell>
          <cell r="E3270">
            <v>1167</v>
          </cell>
          <cell r="H3270" t="str">
            <v>TI</v>
          </cell>
        </row>
        <row r="3271">
          <cell r="C3271">
            <v>44460</v>
          </cell>
          <cell r="E3271">
            <v>-23.758612497030175</v>
          </cell>
          <cell r="H3271" t="str">
            <v>Otros Gastos Operativos</v>
          </cell>
        </row>
        <row r="3272">
          <cell r="C3272">
            <v>44460</v>
          </cell>
          <cell r="E3272">
            <v>-135.09147065811356</v>
          </cell>
          <cell r="H3272" t="str">
            <v>Mantenimiento &amp; Limpieza</v>
          </cell>
        </row>
        <row r="3273">
          <cell r="C3273">
            <v>44455</v>
          </cell>
          <cell r="E3273">
            <v>-35.637918745545264</v>
          </cell>
          <cell r="H3273" t="str">
            <v>Otros Gastos Operativos</v>
          </cell>
        </row>
        <row r="3274">
          <cell r="C3274">
            <v>44455</v>
          </cell>
          <cell r="E3274">
            <v>-41.251366120218584</v>
          </cell>
          <cell r="H3274" t="str">
            <v>Otros Gastos Corporativos</v>
          </cell>
        </row>
        <row r="3275">
          <cell r="C3275">
            <v>44455</v>
          </cell>
          <cell r="E3275">
            <v>-59.467807080066528</v>
          </cell>
          <cell r="H3275" t="str">
            <v>Otros Gastos Corporativos</v>
          </cell>
        </row>
        <row r="3276">
          <cell r="C3276">
            <v>44455</v>
          </cell>
          <cell r="E3276">
            <v>-22.99833689712521</v>
          </cell>
          <cell r="H3276" t="str">
            <v>Otros Gastos Corporativos</v>
          </cell>
        </row>
        <row r="3277">
          <cell r="C3277">
            <v>44453</v>
          </cell>
          <cell r="E3277">
            <v>-305.22356854359708</v>
          </cell>
          <cell r="H3277" t="str">
            <v>Otros Gastos Corporativos</v>
          </cell>
        </row>
        <row r="3278">
          <cell r="C3278">
            <v>44453</v>
          </cell>
          <cell r="E3278">
            <v>-13.922546923259683</v>
          </cell>
          <cell r="H3278" t="str">
            <v>Otros Gastos Corporativos</v>
          </cell>
        </row>
        <row r="3279">
          <cell r="C3279">
            <v>44453</v>
          </cell>
          <cell r="E3279">
            <v>-237.58612497030177</v>
          </cell>
          <cell r="H3279" t="str">
            <v>Otros Gastos Corporativos</v>
          </cell>
        </row>
        <row r="3280">
          <cell r="C3280">
            <v>44449</v>
          </cell>
          <cell r="E3280">
            <v>-0.79211214065098612</v>
          </cell>
          <cell r="H3280" t="str">
            <v>Gastos Financieros</v>
          </cell>
        </row>
        <row r="3281">
          <cell r="C3281">
            <v>44449</v>
          </cell>
          <cell r="E3281">
            <v>-31.503920171062013</v>
          </cell>
          <cell r="H3281" t="str">
            <v>Otros Gastos Corporativos</v>
          </cell>
        </row>
        <row r="3282">
          <cell r="C3282">
            <v>44448</v>
          </cell>
          <cell r="E3282">
            <v>1000</v>
          </cell>
          <cell r="H3282" t="str">
            <v>TI</v>
          </cell>
        </row>
        <row r="3283">
          <cell r="C3283">
            <v>44448</v>
          </cell>
          <cell r="E3283">
            <v>-10.40132985039183</v>
          </cell>
          <cell r="H3283" t="str">
            <v>Otros Gastos Corporativos</v>
          </cell>
        </row>
        <row r="3284">
          <cell r="C3284">
            <v>44447</v>
          </cell>
          <cell r="E3284">
            <v>-134.76608881500832</v>
          </cell>
          <cell r="H3284" t="str">
            <v>Otros Gastos Corporativos</v>
          </cell>
        </row>
        <row r="3285">
          <cell r="C3285">
            <v>44447</v>
          </cell>
          <cell r="E3285">
            <v>-167.20493944431252</v>
          </cell>
          <cell r="H3285" t="str">
            <v>Otros Gastos Corporativos</v>
          </cell>
        </row>
        <row r="3286">
          <cell r="C3286">
            <v>44441</v>
          </cell>
          <cell r="E3286">
            <v>-66.729992875801472</v>
          </cell>
          <cell r="H3286" t="str">
            <v>Otros Gastos Corporativos</v>
          </cell>
        </row>
        <row r="3287">
          <cell r="C3287">
            <v>44440</v>
          </cell>
          <cell r="E3287">
            <v>-18.499168843505107</v>
          </cell>
          <cell r="H3287" t="str">
            <v>Otros Gastos Corporativos</v>
          </cell>
        </row>
        <row r="3288">
          <cell r="C3288">
            <v>44441</v>
          </cell>
          <cell r="E3288">
            <v>-4702.5333333333328</v>
          </cell>
          <cell r="H3288" t="str">
            <v>Honorarios Profesionales</v>
          </cell>
        </row>
        <row r="3289">
          <cell r="C3289">
            <v>44441</v>
          </cell>
          <cell r="E3289">
            <v>-3526.9</v>
          </cell>
          <cell r="H3289" t="str">
            <v>Sueldos &amp; Jornales</v>
          </cell>
        </row>
        <row r="3290">
          <cell r="C3290">
            <v>44453</v>
          </cell>
          <cell r="E3290">
            <v>262166.23333333334</v>
          </cell>
          <cell r="H3290" t="str">
            <v>Aporte Accionistas</v>
          </cell>
        </row>
        <row r="3291">
          <cell r="C3291">
            <v>44453</v>
          </cell>
          <cell r="E3291">
            <v>-58781.666666666664</v>
          </cell>
          <cell r="H3291" t="str">
            <v>GruneLabs Portugal</v>
          </cell>
        </row>
        <row r="3292">
          <cell r="C3292">
            <v>44453</v>
          </cell>
          <cell r="E3292">
            <v>-29265.000000000004</v>
          </cell>
          <cell r="H3292" t="str">
            <v>TI</v>
          </cell>
        </row>
        <row r="3293">
          <cell r="C3293">
            <v>44454</v>
          </cell>
          <cell r="E3293">
            <v>-31606.2</v>
          </cell>
          <cell r="H3293" t="str">
            <v>GruneLabs Portugal</v>
          </cell>
        </row>
        <row r="3294">
          <cell r="C3294">
            <v>44463</v>
          </cell>
          <cell r="E3294">
            <v>-35118</v>
          </cell>
          <cell r="H3294" t="str">
            <v>TI</v>
          </cell>
        </row>
        <row r="3295">
          <cell r="C3295">
            <v>44469</v>
          </cell>
          <cell r="E3295">
            <v>-4962.6650520000003</v>
          </cell>
          <cell r="H3295" t="str">
            <v>Honorarios Profesionales</v>
          </cell>
        </row>
        <row r="3296">
          <cell r="C3296">
            <v>44469</v>
          </cell>
          <cell r="E3296">
            <v>-24.348480000000002</v>
          </cell>
          <cell r="H3296" t="str">
            <v>Gastos Financieros</v>
          </cell>
        </row>
        <row r="3297">
          <cell r="C3297">
            <v>44469</v>
          </cell>
          <cell r="E3297">
            <v>-14.398380000000001</v>
          </cell>
          <cell r="H3297" t="str">
            <v>Gastos Financieros</v>
          </cell>
        </row>
        <row r="3298">
          <cell r="C3298">
            <v>44469</v>
          </cell>
          <cell r="E3298">
            <v>-30.435600000000001</v>
          </cell>
          <cell r="H3298" t="str">
            <v>Gastos Financieros</v>
          </cell>
        </row>
        <row r="3299">
          <cell r="C3299">
            <v>44469</v>
          </cell>
          <cell r="E3299">
            <v>-70307</v>
          </cell>
          <cell r="H3299" t="str">
            <v>TI</v>
          </cell>
        </row>
        <row r="3300">
          <cell r="C3300">
            <v>44469</v>
          </cell>
          <cell r="E3300">
            <v>35118</v>
          </cell>
          <cell r="H3300" t="str">
            <v>TI</v>
          </cell>
        </row>
        <row r="3302">
          <cell r="C3302">
            <v>44470</v>
          </cell>
          <cell r="E3302">
            <v>-204.50363196125909</v>
          </cell>
          <cell r="H3302" t="str">
            <v>Otros Gastos Corporativos</v>
          </cell>
        </row>
        <row r="3303">
          <cell r="C3303">
            <v>44470</v>
          </cell>
          <cell r="E3303">
            <v>-23.244552058111381</v>
          </cell>
          <cell r="H3303" t="str">
            <v>Energia Electrica</v>
          </cell>
        </row>
        <row r="3304">
          <cell r="C3304">
            <v>44470</v>
          </cell>
          <cell r="E3304">
            <v>-1.5951573849878935</v>
          </cell>
          <cell r="H3304" t="str">
            <v>Gastos Financieros</v>
          </cell>
        </row>
        <row r="3305">
          <cell r="C3305">
            <v>44470</v>
          </cell>
          <cell r="E3305">
            <v>-328.15980629539956</v>
          </cell>
          <cell r="H3305" t="str">
            <v>Sueldos &amp; Jornales</v>
          </cell>
        </row>
        <row r="3306">
          <cell r="C3306">
            <v>44470</v>
          </cell>
          <cell r="E3306">
            <v>-89.58837772397095</v>
          </cell>
          <cell r="H3306" t="str">
            <v>Mantenimiento &amp; Limpieza</v>
          </cell>
        </row>
        <row r="3307">
          <cell r="C3307">
            <v>44473</v>
          </cell>
          <cell r="E3307">
            <v>-342.22760290556903</v>
          </cell>
          <cell r="H3307" t="str">
            <v>Otros Gastos Corporativos</v>
          </cell>
        </row>
        <row r="3308">
          <cell r="C3308">
            <v>44481</v>
          </cell>
          <cell r="E3308">
            <v>-9746.68</v>
          </cell>
          <cell r="H3308" t="str">
            <v>TI</v>
          </cell>
        </row>
        <row r="3309">
          <cell r="C3309">
            <v>44483</v>
          </cell>
          <cell r="E3309">
            <v>-0.81113801452784506</v>
          </cell>
          <cell r="H3309" t="str">
            <v>Gastos Financieros</v>
          </cell>
        </row>
        <row r="3310">
          <cell r="C3310">
            <v>44483</v>
          </cell>
          <cell r="E3310">
            <v>-437.23970944309929</v>
          </cell>
          <cell r="H3310" t="str">
            <v>Sueldos &amp; Jornales</v>
          </cell>
        </row>
        <row r="3311">
          <cell r="C3311">
            <v>44483</v>
          </cell>
          <cell r="E3311">
            <v>-437.23970944309929</v>
          </cell>
          <cell r="H3311" t="str">
            <v>Sueldos &amp; Jornales</v>
          </cell>
        </row>
        <row r="3312">
          <cell r="C3312">
            <v>44483</v>
          </cell>
          <cell r="E3312">
            <v>-0.81113801452784506</v>
          </cell>
          <cell r="H3312" t="str">
            <v>Gastos Financieros</v>
          </cell>
        </row>
        <row r="3313">
          <cell r="C3313">
            <v>44483</v>
          </cell>
          <cell r="E3313">
            <v>-437.23970944309929</v>
          </cell>
          <cell r="H3313" t="str">
            <v>Sueldos &amp; Jornales</v>
          </cell>
        </row>
        <row r="3314">
          <cell r="C3314">
            <v>44483</v>
          </cell>
          <cell r="E3314">
            <v>-0.81113801452784506</v>
          </cell>
          <cell r="H3314" t="str">
            <v>Gastos Financieros</v>
          </cell>
        </row>
        <row r="3315">
          <cell r="C3315">
            <v>44483</v>
          </cell>
          <cell r="E3315">
            <v>-437.23970944309929</v>
          </cell>
          <cell r="H3315" t="str">
            <v>Sueldos &amp; Jornales</v>
          </cell>
        </row>
        <row r="3316">
          <cell r="C3316">
            <v>44483</v>
          </cell>
          <cell r="E3316">
            <v>-0.81113801452784506</v>
          </cell>
          <cell r="H3316" t="str">
            <v>Gastos Financieros</v>
          </cell>
        </row>
        <row r="3317">
          <cell r="C3317">
            <v>44483</v>
          </cell>
          <cell r="E3317">
            <v>-437.23970944309929</v>
          </cell>
          <cell r="H3317" t="str">
            <v>Sueldos &amp; Jornales</v>
          </cell>
        </row>
        <row r="3318">
          <cell r="C3318">
            <v>44483</v>
          </cell>
          <cell r="E3318">
            <v>-0.81113801452784506</v>
          </cell>
          <cell r="H3318" t="str">
            <v>Gastos Financieros</v>
          </cell>
        </row>
        <row r="3319">
          <cell r="C3319">
            <v>44483</v>
          </cell>
          <cell r="E3319">
            <v>-437.23970944309929</v>
          </cell>
          <cell r="H3319" t="str">
            <v>Sueldos &amp; Jornales</v>
          </cell>
        </row>
        <row r="3320">
          <cell r="C3320">
            <v>44484</v>
          </cell>
          <cell r="E3320">
            <v>-65.738498789346252</v>
          </cell>
          <cell r="H3320" t="str">
            <v>Gastos Cultivo</v>
          </cell>
        </row>
        <row r="3321">
          <cell r="C3321">
            <v>44488</v>
          </cell>
          <cell r="E3321">
            <v>-1.6002421307506056</v>
          </cell>
          <cell r="H3321" t="str">
            <v>Gastos Financieros</v>
          </cell>
        </row>
        <row r="3322">
          <cell r="C3322">
            <v>44488</v>
          </cell>
          <cell r="E3322">
            <v>-103.38983050847459</v>
          </cell>
          <cell r="H3322" t="str">
            <v>Mantenimiento &amp; Limpieza</v>
          </cell>
        </row>
        <row r="3323">
          <cell r="C3323">
            <v>44491</v>
          </cell>
          <cell r="E3323">
            <v>-516.00484261501219</v>
          </cell>
          <cell r="H3323" t="str">
            <v>Mantenimiento &amp; Limpieza</v>
          </cell>
        </row>
        <row r="3324">
          <cell r="C3324">
            <v>44491</v>
          </cell>
          <cell r="E3324">
            <v>-14.527845036319613</v>
          </cell>
          <cell r="H3324" t="str">
            <v>Otros Gastos Corporativos</v>
          </cell>
        </row>
        <row r="3325">
          <cell r="C3325">
            <v>44495</v>
          </cell>
          <cell r="E3325">
            <v>-387.40920096852301</v>
          </cell>
          <cell r="H3325" t="str">
            <v>Mantenimiento &amp; Limpieza</v>
          </cell>
        </row>
        <row r="3326">
          <cell r="C3326">
            <v>44496</v>
          </cell>
          <cell r="E3326">
            <v>3571.4285714285716</v>
          </cell>
          <cell r="H3326" t="str">
            <v>TI</v>
          </cell>
        </row>
        <row r="3327">
          <cell r="C3327">
            <v>44496</v>
          </cell>
          <cell r="E3327">
            <v>6265.7380952380954</v>
          </cell>
          <cell r="H3327" t="str">
            <v>TI</v>
          </cell>
        </row>
        <row r="3328">
          <cell r="C3328">
            <v>44496</v>
          </cell>
          <cell r="E3328">
            <v>-19.674285714285716</v>
          </cell>
          <cell r="H3328" t="str">
            <v>Gastos Financieros</v>
          </cell>
        </row>
        <row r="3329">
          <cell r="C3329">
            <v>44470</v>
          </cell>
          <cell r="E3329">
            <v>4743</v>
          </cell>
          <cell r="H3329" t="str">
            <v>TI</v>
          </cell>
        </row>
        <row r="3330">
          <cell r="C3330">
            <v>44470</v>
          </cell>
          <cell r="E3330">
            <v>-970</v>
          </cell>
          <cell r="H3330" t="str">
            <v>Sueldos &amp; Jornales</v>
          </cell>
        </row>
        <row r="3331">
          <cell r="C3331">
            <v>44470</v>
          </cell>
          <cell r="E3331">
            <v>-602</v>
          </cell>
          <cell r="H3331" t="str">
            <v>Sueldos &amp; Jornales</v>
          </cell>
        </row>
        <row r="3332">
          <cell r="C3332">
            <v>44470</v>
          </cell>
          <cell r="E3332">
            <v>-796</v>
          </cell>
          <cell r="H3332" t="str">
            <v>Sueldos &amp; Jornales</v>
          </cell>
        </row>
        <row r="3333">
          <cell r="C3333">
            <v>44470</v>
          </cell>
          <cell r="E3333">
            <v>-258</v>
          </cell>
          <cell r="H3333" t="str">
            <v>Sueldos &amp; Jornales</v>
          </cell>
        </row>
        <row r="3334">
          <cell r="C3334">
            <v>44470</v>
          </cell>
          <cell r="E3334">
            <v>-494</v>
          </cell>
          <cell r="H3334" t="str">
            <v>Sueldos &amp; Jornales</v>
          </cell>
        </row>
        <row r="3335">
          <cell r="C3335">
            <v>44470</v>
          </cell>
          <cell r="E3335">
            <v>-3034</v>
          </cell>
          <cell r="H3335" t="str">
            <v>Sueldos &amp; Jornales</v>
          </cell>
        </row>
        <row r="3336">
          <cell r="C3336">
            <v>44470</v>
          </cell>
          <cell r="E3336">
            <v>-1248</v>
          </cell>
          <cell r="H3336" t="str">
            <v>Sueldos &amp; Jornales</v>
          </cell>
        </row>
        <row r="3337">
          <cell r="C3337">
            <v>44470</v>
          </cell>
          <cell r="E3337">
            <v>-1125</v>
          </cell>
          <cell r="H3337" t="str">
            <v>Sueldos &amp; Jornales</v>
          </cell>
        </row>
        <row r="3338">
          <cell r="C3338">
            <v>44470</v>
          </cell>
          <cell r="E3338">
            <v>-1424</v>
          </cell>
          <cell r="H3338" t="str">
            <v>Sueldos &amp; Jornales</v>
          </cell>
        </row>
        <row r="3339">
          <cell r="C3339">
            <v>44470</v>
          </cell>
          <cell r="E3339">
            <v>-0.8</v>
          </cell>
          <cell r="H3339" t="str">
            <v>Gastos Financieros</v>
          </cell>
        </row>
        <row r="3340">
          <cell r="C3340">
            <v>44470</v>
          </cell>
          <cell r="E3340">
            <v>-2500</v>
          </cell>
          <cell r="H3340" t="str">
            <v>Sueldos &amp; Jornales</v>
          </cell>
        </row>
        <row r="3341">
          <cell r="C3341">
            <v>44470</v>
          </cell>
          <cell r="E3341">
            <v>-0.8</v>
          </cell>
          <cell r="H3341" t="str">
            <v>Gastos Financieros</v>
          </cell>
        </row>
        <row r="3342">
          <cell r="C3342">
            <v>44470</v>
          </cell>
          <cell r="E3342">
            <v>-2500</v>
          </cell>
          <cell r="H3342" t="str">
            <v>Honorarios Profesionales</v>
          </cell>
        </row>
        <row r="3343">
          <cell r="C3343">
            <v>44470</v>
          </cell>
          <cell r="E3343">
            <v>-1.57</v>
          </cell>
          <cell r="H3343" t="str">
            <v>Gastos Financieros</v>
          </cell>
        </row>
        <row r="3344">
          <cell r="C3344">
            <v>44470</v>
          </cell>
          <cell r="E3344">
            <v>-900</v>
          </cell>
          <cell r="H3344" t="str">
            <v>Honorarios Profesionales</v>
          </cell>
        </row>
        <row r="3345">
          <cell r="C3345">
            <v>44470</v>
          </cell>
          <cell r="E3345">
            <v>-732</v>
          </cell>
          <cell r="H3345" t="str">
            <v>Honorarios Profesionales</v>
          </cell>
        </row>
        <row r="3346">
          <cell r="C3346">
            <v>44470</v>
          </cell>
          <cell r="E3346">
            <v>-610</v>
          </cell>
          <cell r="H3346" t="str">
            <v>Honorarios Profesionales</v>
          </cell>
        </row>
        <row r="3347">
          <cell r="C3347">
            <v>44474</v>
          </cell>
          <cell r="E3347">
            <v>-344</v>
          </cell>
          <cell r="H3347" t="str">
            <v>Sueldos &amp; Jornales</v>
          </cell>
        </row>
        <row r="3348">
          <cell r="C3348">
            <v>44475</v>
          </cell>
          <cell r="E3348">
            <v>-1586</v>
          </cell>
          <cell r="H3348" t="str">
            <v>Honorarios Profesionales</v>
          </cell>
        </row>
        <row r="3349">
          <cell r="C3349">
            <v>44481</v>
          </cell>
          <cell r="E3349">
            <v>9746.68</v>
          </cell>
          <cell r="H3349" t="str">
            <v>TI</v>
          </cell>
        </row>
        <row r="3350">
          <cell r="C3350">
            <v>44489</v>
          </cell>
          <cell r="E3350">
            <v>-132.97999999999999</v>
          </cell>
          <cell r="H3350" t="str">
            <v>Gastos Laboratorio</v>
          </cell>
        </row>
        <row r="3351">
          <cell r="C3351">
            <v>44496</v>
          </cell>
          <cell r="E3351">
            <v>58500</v>
          </cell>
          <cell r="H3351" t="str">
            <v>Bienes de Uso</v>
          </cell>
        </row>
        <row r="3352">
          <cell r="C3352">
            <v>44498</v>
          </cell>
          <cell r="E3352">
            <v>-3976</v>
          </cell>
          <cell r="H3352" t="str">
            <v>Sueldos &amp; Jornales</v>
          </cell>
        </row>
        <row r="3353">
          <cell r="C3353">
            <v>44498</v>
          </cell>
          <cell r="E3353">
            <v>-1805</v>
          </cell>
          <cell r="H3353" t="str">
            <v>Sueldos &amp; Jornales</v>
          </cell>
        </row>
        <row r="3354">
          <cell r="C3354">
            <v>44498</v>
          </cell>
          <cell r="E3354">
            <v>-1581</v>
          </cell>
          <cell r="H3354" t="str">
            <v>Sueldos &amp; Jornales</v>
          </cell>
        </row>
        <row r="3355">
          <cell r="C3355">
            <v>44498</v>
          </cell>
          <cell r="E3355">
            <v>-494</v>
          </cell>
          <cell r="H3355" t="str">
            <v>Sueldos &amp; Jornales</v>
          </cell>
        </row>
        <row r="3356">
          <cell r="C3356">
            <v>44498</v>
          </cell>
          <cell r="E3356">
            <v>-1915</v>
          </cell>
          <cell r="H3356" t="str">
            <v>Sueldos &amp; Jornales</v>
          </cell>
        </row>
        <row r="3357">
          <cell r="C3357">
            <v>44498</v>
          </cell>
          <cell r="E3357">
            <v>-258</v>
          </cell>
          <cell r="H3357" t="str">
            <v>Sueldos &amp; Jornales</v>
          </cell>
        </row>
        <row r="3358">
          <cell r="C3358">
            <v>44498</v>
          </cell>
          <cell r="E3358">
            <v>-1237</v>
          </cell>
          <cell r="H3358" t="str">
            <v>Sueldos &amp; Jornales</v>
          </cell>
        </row>
        <row r="3359">
          <cell r="C3359">
            <v>44498</v>
          </cell>
          <cell r="E3359">
            <v>-915</v>
          </cell>
          <cell r="H3359" t="str">
            <v>Sueldos &amp; Jornales</v>
          </cell>
        </row>
        <row r="3360">
          <cell r="C3360">
            <v>44470</v>
          </cell>
          <cell r="E3360">
            <v>1504</v>
          </cell>
          <cell r="H3360" t="str">
            <v>TI</v>
          </cell>
        </row>
        <row r="3361">
          <cell r="C3361">
            <v>44470</v>
          </cell>
          <cell r="E3361">
            <v>-516.81331747919148</v>
          </cell>
          <cell r="H3361" t="str">
            <v>Sueldos &amp; Jornales</v>
          </cell>
        </row>
        <row r="3362">
          <cell r="C3362">
            <v>44475</v>
          </cell>
          <cell r="E3362">
            <v>-30.844233055885852</v>
          </cell>
          <cell r="H3362" t="str">
            <v>Otros Gastos Corporativos</v>
          </cell>
        </row>
        <row r="3363">
          <cell r="C3363">
            <v>44475</v>
          </cell>
          <cell r="E3363">
            <v>-31.03448275862069</v>
          </cell>
          <cell r="H3363" t="str">
            <v>Otros Gastos Corporativos</v>
          </cell>
        </row>
        <row r="3364">
          <cell r="C3364">
            <v>44476</v>
          </cell>
          <cell r="E3364">
            <v>-92.746730083234254</v>
          </cell>
          <cell r="H3364" t="str">
            <v>Otros Gastos Corporativos</v>
          </cell>
        </row>
        <row r="3365">
          <cell r="C3365">
            <v>44483</v>
          </cell>
          <cell r="E3365">
            <v>-190.2497027348395</v>
          </cell>
          <cell r="H3365" t="str">
            <v>Sueldos &amp; Jornales</v>
          </cell>
        </row>
        <row r="3366">
          <cell r="C3366">
            <v>44484</v>
          </cell>
          <cell r="E3366">
            <v>-28.917954815695602</v>
          </cell>
          <cell r="H3366" t="str">
            <v>Otros Gastos Corporativos</v>
          </cell>
        </row>
        <row r="3367">
          <cell r="C3367">
            <v>44488</v>
          </cell>
          <cell r="E3367">
            <v>-28.370986920332939</v>
          </cell>
          <cell r="H3367" t="str">
            <v>Otros Gastos Corporativos</v>
          </cell>
        </row>
        <row r="3368">
          <cell r="C3368">
            <v>44491</v>
          </cell>
          <cell r="E3368">
            <v>-35.671819262782407</v>
          </cell>
          <cell r="H3368" t="str">
            <v>Otros Gastos Corporativos</v>
          </cell>
        </row>
        <row r="3369">
          <cell r="C3369">
            <v>44470</v>
          </cell>
          <cell r="E3369">
            <v>-1263</v>
          </cell>
          <cell r="H3369" t="str">
            <v>Sueldos &amp; Jornales</v>
          </cell>
        </row>
        <row r="3370">
          <cell r="C3370">
            <v>44470</v>
          </cell>
          <cell r="E3370">
            <v>-930</v>
          </cell>
          <cell r="H3370" t="str">
            <v>Sueldos &amp; Jornales</v>
          </cell>
        </row>
        <row r="3371">
          <cell r="C3371">
            <v>44470</v>
          </cell>
          <cell r="E3371">
            <v>-1504</v>
          </cell>
          <cell r="H3371" t="str">
            <v>TI</v>
          </cell>
        </row>
        <row r="3372">
          <cell r="C3372">
            <v>44495</v>
          </cell>
          <cell r="E3372">
            <v>-1000</v>
          </cell>
          <cell r="H3372" t="str">
            <v>Otros Gastos Corporativos</v>
          </cell>
        </row>
        <row r="3373">
          <cell r="C3373">
            <v>44498</v>
          </cell>
          <cell r="E3373">
            <v>-138.36024697221563</v>
          </cell>
          <cell r="H3373" t="str">
            <v>Otros Gastos Corporativos</v>
          </cell>
        </row>
        <row r="3374">
          <cell r="C3374">
            <v>44495</v>
          </cell>
          <cell r="E3374">
            <v>-47.494656851104253</v>
          </cell>
          <cell r="H3374" t="str">
            <v>Otros Gastos Operativos</v>
          </cell>
        </row>
        <row r="3375">
          <cell r="C3375">
            <v>44495</v>
          </cell>
          <cell r="E3375">
            <v>-47.494656851104253</v>
          </cell>
          <cell r="H3375" t="str">
            <v>Mantenimiento &amp; Limpieza</v>
          </cell>
        </row>
        <row r="3376">
          <cell r="C3376">
            <v>44495</v>
          </cell>
          <cell r="E3376">
            <v>-20.470197102825932</v>
          </cell>
          <cell r="H3376" t="str">
            <v>Gastos Financieros</v>
          </cell>
        </row>
        <row r="3377">
          <cell r="C3377">
            <v>44491</v>
          </cell>
          <cell r="E3377">
            <v>-15.269532177630017</v>
          </cell>
          <cell r="H3377" t="str">
            <v>Otros Gastos Corporativos</v>
          </cell>
        </row>
        <row r="3378">
          <cell r="C3378">
            <v>44491</v>
          </cell>
          <cell r="E3378">
            <v>-20.968890999762525</v>
          </cell>
          <cell r="H3378" t="str">
            <v>Otros Gastos Corporativos</v>
          </cell>
        </row>
        <row r="3379">
          <cell r="C3379">
            <v>44490</v>
          </cell>
          <cell r="E3379">
            <v>-45.214913322251249</v>
          </cell>
          <cell r="H3379" t="str">
            <v>Otros Gastos Corporativos</v>
          </cell>
        </row>
        <row r="3380">
          <cell r="C3380">
            <v>44490</v>
          </cell>
          <cell r="E3380">
            <v>-0.79102350985514136</v>
          </cell>
          <cell r="H3380" t="str">
            <v>Gastos Financieros</v>
          </cell>
        </row>
        <row r="3381">
          <cell r="C3381">
            <v>44490</v>
          </cell>
          <cell r="E3381">
            <v>-42.293991925908337</v>
          </cell>
          <cell r="H3381" t="str">
            <v>Otros Gastos Corporativos</v>
          </cell>
        </row>
        <row r="3382">
          <cell r="C3382">
            <v>44489</v>
          </cell>
          <cell r="E3382">
            <v>-35.62099263832819</v>
          </cell>
          <cell r="H3382" t="str">
            <v>Otros Gastos Operativos</v>
          </cell>
        </row>
        <row r="3383">
          <cell r="C3383">
            <v>44489</v>
          </cell>
          <cell r="E3383">
            <v>-71.241985276656379</v>
          </cell>
          <cell r="H3383" t="str">
            <v>Otros Gastos Corporativos</v>
          </cell>
        </row>
        <row r="3384">
          <cell r="C3384">
            <v>44489</v>
          </cell>
          <cell r="E3384">
            <v>-30.634053668962242</v>
          </cell>
          <cell r="H3384" t="str">
            <v>Otros Gastos Corporativos</v>
          </cell>
        </row>
        <row r="3385">
          <cell r="C3385">
            <v>44489</v>
          </cell>
          <cell r="E3385">
            <v>788.86</v>
          </cell>
          <cell r="H3385" t="str">
            <v>TI</v>
          </cell>
        </row>
        <row r="3386">
          <cell r="C3386">
            <v>44487</v>
          </cell>
          <cell r="E3386">
            <v>-27.741036396996325</v>
          </cell>
          <cell r="H3386" t="str">
            <v>Otros Gastos Corporativos</v>
          </cell>
        </row>
        <row r="3387">
          <cell r="C3387">
            <v>44487</v>
          </cell>
          <cell r="E3387">
            <v>-70.387504135622635</v>
          </cell>
          <cell r="H3387" t="str">
            <v>Otros Gastos Corporativos</v>
          </cell>
        </row>
        <row r="3388">
          <cell r="C3388">
            <v>44484</v>
          </cell>
          <cell r="E3388">
            <v>-1219.5269889091455</v>
          </cell>
          <cell r="H3388" t="str">
            <v>Otros Gastos Corporativos</v>
          </cell>
        </row>
        <row r="3389">
          <cell r="C3389">
            <v>44484</v>
          </cell>
          <cell r="E3389">
            <v>-0.76994208369726425</v>
          </cell>
          <cell r="H3389" t="str">
            <v>Gastos Financieros</v>
          </cell>
        </row>
        <row r="3390">
          <cell r="C3390">
            <v>44484</v>
          </cell>
          <cell r="E3390">
            <v>-38.122075338089353</v>
          </cell>
          <cell r="H3390" t="str">
            <v>Otros Gastos Corporativos</v>
          </cell>
        </row>
        <row r="3391">
          <cell r="C3391">
            <v>44481</v>
          </cell>
          <cell r="E3391">
            <v>1322</v>
          </cell>
          <cell r="H3391" t="str">
            <v>TI</v>
          </cell>
        </row>
        <row r="3392">
          <cell r="C3392">
            <v>44481</v>
          </cell>
          <cell r="E3392">
            <v>-164.42374854481955</v>
          </cell>
          <cell r="H3392" t="str">
            <v>Otros Gastos Corporativos</v>
          </cell>
        </row>
        <row r="3393">
          <cell r="C3393">
            <v>44481</v>
          </cell>
          <cell r="E3393">
            <v>-41.140861466821882</v>
          </cell>
          <cell r="H3393" t="str">
            <v>Otros Gastos Corporativos</v>
          </cell>
        </row>
        <row r="3394">
          <cell r="C3394">
            <v>44481</v>
          </cell>
          <cell r="E3394">
            <v>-58.277066356228168</v>
          </cell>
          <cell r="H3394" t="str">
            <v>Otros Gastos Corporativos</v>
          </cell>
        </row>
        <row r="3395">
          <cell r="C3395">
            <v>44481</v>
          </cell>
          <cell r="E3395">
            <v>-40.162980209545978</v>
          </cell>
          <cell r="H3395" t="str">
            <v>Otros Gastos Corporativos</v>
          </cell>
        </row>
        <row r="3396">
          <cell r="C3396">
            <v>44477</v>
          </cell>
          <cell r="E3396">
            <v>-62.410710128055875</v>
          </cell>
          <cell r="H3396" t="str">
            <v>Otros Gastos Corporativos</v>
          </cell>
        </row>
        <row r="3397">
          <cell r="C3397">
            <v>44476</v>
          </cell>
          <cell r="E3397">
            <v>-20.07054714784633</v>
          </cell>
          <cell r="H3397" t="str">
            <v>Otros Gastos Corporativos</v>
          </cell>
        </row>
        <row r="3398">
          <cell r="C3398">
            <v>44473</v>
          </cell>
          <cell r="E3398">
            <v>-23.282887077997671</v>
          </cell>
          <cell r="H3398" t="str">
            <v>Otros Gastos Operativos</v>
          </cell>
        </row>
        <row r="3399">
          <cell r="C3399">
            <v>44470</v>
          </cell>
          <cell r="E3399">
            <v>-505.98370197904535</v>
          </cell>
          <cell r="H3399" t="str">
            <v>Gastos Financieros</v>
          </cell>
        </row>
        <row r="3400">
          <cell r="C3400">
            <v>44489</v>
          </cell>
          <cell r="E3400">
            <v>-788.86</v>
          </cell>
          <cell r="H3400" t="str">
            <v>TI</v>
          </cell>
        </row>
        <row r="3401">
          <cell r="C3401">
            <v>44484</v>
          </cell>
          <cell r="E3401">
            <v>-70.400000000000006</v>
          </cell>
          <cell r="H3401" t="str">
            <v>Otros Gastos Corporativos</v>
          </cell>
        </row>
        <row r="3402">
          <cell r="C3402">
            <v>44483</v>
          </cell>
          <cell r="E3402">
            <v>-1329</v>
          </cell>
          <cell r="H3402" t="str">
            <v>Gastos Laboratorio</v>
          </cell>
        </row>
        <row r="3403">
          <cell r="C3403">
            <v>44481</v>
          </cell>
          <cell r="E3403">
            <v>-208</v>
          </cell>
          <cell r="H3403" t="str">
            <v>Gastos Laboratorio</v>
          </cell>
        </row>
        <row r="3404">
          <cell r="C3404">
            <v>44481</v>
          </cell>
          <cell r="E3404">
            <v>-604</v>
          </cell>
          <cell r="H3404" t="str">
            <v>Otros Gastos Corporativos</v>
          </cell>
        </row>
        <row r="3405">
          <cell r="C3405">
            <v>44481</v>
          </cell>
          <cell r="E3405">
            <v>-1322</v>
          </cell>
          <cell r="H3405" t="str">
            <v>TI</v>
          </cell>
        </row>
        <row r="3406">
          <cell r="C3406">
            <v>44477</v>
          </cell>
          <cell r="E3406">
            <v>567</v>
          </cell>
          <cell r="H3406" t="str">
            <v>TI</v>
          </cell>
        </row>
        <row r="3407">
          <cell r="C3407">
            <v>44470</v>
          </cell>
          <cell r="E3407">
            <v>-1355</v>
          </cell>
          <cell r="H3407" t="str">
            <v>Sueldos &amp; Jornales</v>
          </cell>
        </row>
        <row r="3408">
          <cell r="C3408">
            <v>44470</v>
          </cell>
          <cell r="E3408">
            <v>-3654</v>
          </cell>
          <cell r="H3408" t="str">
            <v>Sueldos &amp; Jornales</v>
          </cell>
        </row>
        <row r="3409">
          <cell r="C3409">
            <v>44470</v>
          </cell>
          <cell r="E3409">
            <v>-1054</v>
          </cell>
          <cell r="H3409" t="str">
            <v>Sueldos &amp; Jornales</v>
          </cell>
        </row>
        <row r="3410">
          <cell r="C3410">
            <v>44470</v>
          </cell>
          <cell r="E3410">
            <v>-4682.4000000000005</v>
          </cell>
          <cell r="H3410" t="str">
            <v>Honorarios Profesionales</v>
          </cell>
        </row>
        <row r="3411">
          <cell r="C3411">
            <v>44470</v>
          </cell>
          <cell r="E3411">
            <v>-3511.8</v>
          </cell>
          <cell r="H3411" t="str">
            <v>Sueldos &amp; Jornales</v>
          </cell>
        </row>
        <row r="3412">
          <cell r="C3412">
            <v>44470</v>
          </cell>
          <cell r="E3412">
            <v>-2386.8534</v>
          </cell>
          <cell r="H3412" t="str">
            <v>Honorarios Profesionales</v>
          </cell>
        </row>
        <row r="3413">
          <cell r="C3413">
            <v>44470</v>
          </cell>
          <cell r="E3413">
            <v>-46824</v>
          </cell>
          <cell r="H3413" t="str">
            <v>GruneLabs Portugal</v>
          </cell>
        </row>
        <row r="3414">
          <cell r="C3414">
            <v>44473</v>
          </cell>
          <cell r="E3414">
            <v>-58530.000000000007</v>
          </cell>
          <cell r="H3414" t="str">
            <v>GruneLabs Portugal</v>
          </cell>
        </row>
        <row r="3415">
          <cell r="C3415">
            <v>44475</v>
          </cell>
          <cell r="E3415">
            <v>-22955</v>
          </cell>
          <cell r="H3415" t="str">
            <v>TI</v>
          </cell>
        </row>
        <row r="3416">
          <cell r="C3416">
            <v>44482</v>
          </cell>
          <cell r="E3416">
            <v>255948.25</v>
          </cell>
          <cell r="H3416" t="str">
            <v>Aporte Accionistas</v>
          </cell>
        </row>
        <row r="3417">
          <cell r="C3417">
            <v>44483</v>
          </cell>
          <cell r="E3417">
            <v>-44762.25</v>
          </cell>
          <cell r="H3417" t="str">
            <v>GruneLabs Portugal</v>
          </cell>
        </row>
        <row r="3418">
          <cell r="C3418">
            <v>44491</v>
          </cell>
          <cell r="E3418">
            <v>-23104</v>
          </cell>
          <cell r="H3418" t="str">
            <v>TI</v>
          </cell>
        </row>
        <row r="3419">
          <cell r="C3419">
            <v>44498</v>
          </cell>
          <cell r="E3419">
            <v>-24259.200000000001</v>
          </cell>
          <cell r="H3419" t="str">
            <v>TI</v>
          </cell>
        </row>
        <row r="3420">
          <cell r="C3420">
            <v>44470</v>
          </cell>
          <cell r="E3420">
            <v>-4743</v>
          </cell>
          <cell r="H3420" t="str">
            <v>TI</v>
          </cell>
        </row>
        <row r="3421">
          <cell r="C3421">
            <v>44470</v>
          </cell>
          <cell r="E3421">
            <v>-26875</v>
          </cell>
          <cell r="H3421" t="str">
            <v>TI</v>
          </cell>
        </row>
        <row r="3422">
          <cell r="C3422">
            <v>44498</v>
          </cell>
          <cell r="E3422">
            <v>24259.200000000001</v>
          </cell>
          <cell r="H3422" t="str">
            <v>TI</v>
          </cell>
        </row>
        <row r="3423">
          <cell r="C3423">
            <v>44470</v>
          </cell>
          <cell r="E3423">
            <v>-20</v>
          </cell>
          <cell r="H3423" t="str">
            <v>Gastos Financieros</v>
          </cell>
        </row>
        <row r="3424">
          <cell r="C3424">
            <v>44470</v>
          </cell>
          <cell r="E3424">
            <v>31618</v>
          </cell>
          <cell r="H3424" t="str">
            <v>TI</v>
          </cell>
        </row>
        <row r="3425">
          <cell r="C3425">
            <v>44470</v>
          </cell>
          <cell r="E3425">
            <v>-1053</v>
          </cell>
          <cell r="H3425" t="str">
            <v>Gastos Financieros</v>
          </cell>
        </row>
        <row r="3426">
          <cell r="C3426">
            <v>44470</v>
          </cell>
          <cell r="E3426">
            <v>-4743</v>
          </cell>
          <cell r="H3426" t="str">
            <v>TI</v>
          </cell>
        </row>
        <row r="3427">
          <cell r="C3427">
            <v>44470</v>
          </cell>
          <cell r="E3427">
            <v>-12181.355932203391</v>
          </cell>
          <cell r="H3427" t="str">
            <v>Gastos Cultivo</v>
          </cell>
        </row>
        <row r="3428">
          <cell r="C3428">
            <v>44470</v>
          </cell>
          <cell r="E3428">
            <v>-68.038740920096856</v>
          </cell>
          <cell r="H3428" t="str">
            <v>Gastos Laboratorio</v>
          </cell>
        </row>
        <row r="3429">
          <cell r="C3429">
            <v>44470</v>
          </cell>
          <cell r="E3429">
            <v>-8380.1452784503635</v>
          </cell>
          <cell r="H3429" t="str">
            <v>Energia Electrica</v>
          </cell>
        </row>
        <row r="3430">
          <cell r="C3430">
            <v>44470</v>
          </cell>
          <cell r="E3430">
            <v>-666.99757869249402</v>
          </cell>
          <cell r="H3430" t="str">
            <v>Gastos Laboratorio</v>
          </cell>
        </row>
        <row r="3431">
          <cell r="C3431">
            <v>44470</v>
          </cell>
          <cell r="E3431">
            <v>-209.7578692493947</v>
          </cell>
          <cell r="H3431" t="str">
            <v>Mantenimiento &amp; Limpieza</v>
          </cell>
        </row>
        <row r="3432">
          <cell r="C3432">
            <v>44470</v>
          </cell>
          <cell r="E3432">
            <v>-67.312348668280876</v>
          </cell>
          <cell r="H3432" t="str">
            <v>Gastos Laboratorio</v>
          </cell>
        </row>
        <row r="3433">
          <cell r="C3433">
            <v>44470</v>
          </cell>
          <cell r="E3433">
            <v>-405.13317191283295</v>
          </cell>
          <cell r="H3433" t="str">
            <v>Sueldos &amp; Jornales</v>
          </cell>
        </row>
        <row r="3434">
          <cell r="C3434">
            <v>44470</v>
          </cell>
          <cell r="E3434">
            <v>-405.13317191283295</v>
          </cell>
          <cell r="H3434" t="str">
            <v>Sueldos &amp; Jornales</v>
          </cell>
        </row>
        <row r="3435">
          <cell r="C3435">
            <v>44470</v>
          </cell>
          <cell r="E3435">
            <v>-526.19854721549643</v>
          </cell>
          <cell r="H3435" t="str">
            <v>Sueldos &amp; Jornales</v>
          </cell>
        </row>
        <row r="3436">
          <cell r="C3436">
            <v>44470</v>
          </cell>
          <cell r="E3436">
            <v>-526.19854721549643</v>
          </cell>
          <cell r="H3436" t="str">
            <v>Sueldos &amp; Jornales</v>
          </cell>
        </row>
        <row r="3437">
          <cell r="C3437">
            <v>44470</v>
          </cell>
          <cell r="E3437">
            <v>-526.19854721549643</v>
          </cell>
          <cell r="H3437" t="str">
            <v>Sueldos &amp; Jornales</v>
          </cell>
        </row>
        <row r="3438">
          <cell r="C3438">
            <v>44470</v>
          </cell>
          <cell r="E3438">
            <v>-1000</v>
          </cell>
          <cell r="H3438" t="str">
            <v>Honorarios Profesionales</v>
          </cell>
        </row>
        <row r="3439">
          <cell r="C3439">
            <v>44470</v>
          </cell>
          <cell r="E3439">
            <v>-842</v>
          </cell>
          <cell r="H3439" t="str">
            <v>Gastos Laboratorio</v>
          </cell>
        </row>
        <row r="3440">
          <cell r="C3440">
            <v>44477</v>
          </cell>
          <cell r="E3440">
            <v>22955</v>
          </cell>
          <cell r="H3440" t="str">
            <v>TI</v>
          </cell>
        </row>
        <row r="3441">
          <cell r="C3441">
            <v>44477</v>
          </cell>
          <cell r="E3441">
            <v>-688.65</v>
          </cell>
          <cell r="H3441" t="str">
            <v>Gastos Financieros</v>
          </cell>
        </row>
        <row r="3442">
          <cell r="C3442">
            <v>44477</v>
          </cell>
          <cell r="E3442">
            <v>-3571.8644067796613</v>
          </cell>
          <cell r="H3442" t="str">
            <v>Gastos Laboratorio</v>
          </cell>
        </row>
        <row r="3443">
          <cell r="C3443">
            <v>44477</v>
          </cell>
          <cell r="E3443">
            <v>-1924.6731234866829</v>
          </cell>
          <cell r="H3443" t="str">
            <v>Alquiler</v>
          </cell>
        </row>
        <row r="3444">
          <cell r="C3444">
            <v>44477</v>
          </cell>
          <cell r="E3444">
            <v>-269.00726392251818</v>
          </cell>
          <cell r="H3444" t="str">
            <v>Otros Gastos Corporativos</v>
          </cell>
        </row>
        <row r="3445">
          <cell r="C3445">
            <v>44477</v>
          </cell>
          <cell r="E3445">
            <v>-1380.1937046004844</v>
          </cell>
          <cell r="H3445" t="str">
            <v>Ap Sociales BPS, IRPF, DGI</v>
          </cell>
        </row>
        <row r="3446">
          <cell r="C3446">
            <v>44477</v>
          </cell>
          <cell r="E3446">
            <v>-1882.8087167070219</v>
          </cell>
          <cell r="H3446" t="str">
            <v>Ap Sociales BPS, IRPF, DGI</v>
          </cell>
        </row>
        <row r="3447">
          <cell r="C3447">
            <v>44477</v>
          </cell>
          <cell r="E3447">
            <v>-10596.852300242132</v>
          </cell>
          <cell r="H3447" t="str">
            <v>Ap Sociales BPS, IRPF, DGI</v>
          </cell>
        </row>
        <row r="3448">
          <cell r="C3448">
            <v>44477</v>
          </cell>
          <cell r="E3448">
            <v>-758.91041162227611</v>
          </cell>
          <cell r="H3448" t="str">
            <v>Otros Gastos Corporativos</v>
          </cell>
        </row>
        <row r="3449">
          <cell r="C3449">
            <v>44477</v>
          </cell>
          <cell r="E3449">
            <v>-412</v>
          </cell>
          <cell r="H3449" t="str">
            <v>Otros Gastos Corporativos</v>
          </cell>
        </row>
        <row r="3450">
          <cell r="C3450">
            <v>44477</v>
          </cell>
          <cell r="E3450">
            <v>-900</v>
          </cell>
          <cell r="H3450" t="str">
            <v>Honorarios Profesionales</v>
          </cell>
        </row>
        <row r="3451">
          <cell r="C3451">
            <v>44477</v>
          </cell>
          <cell r="E3451">
            <v>-567</v>
          </cell>
          <cell r="H3451" t="str">
            <v>TI</v>
          </cell>
        </row>
        <row r="3452">
          <cell r="C3452">
            <v>44496</v>
          </cell>
          <cell r="E3452">
            <v>23104</v>
          </cell>
          <cell r="H3452" t="str">
            <v>TI</v>
          </cell>
        </row>
        <row r="3453">
          <cell r="C3453">
            <v>44496</v>
          </cell>
          <cell r="E3453">
            <v>-693.12</v>
          </cell>
          <cell r="H3453" t="str">
            <v>Gastos Financieros</v>
          </cell>
        </row>
        <row r="3454">
          <cell r="C3454">
            <v>44496</v>
          </cell>
          <cell r="E3454">
            <v>-300</v>
          </cell>
          <cell r="H3454" t="str">
            <v>Gastos Laboratorio</v>
          </cell>
        </row>
        <row r="3455">
          <cell r="C3455">
            <v>44496</v>
          </cell>
          <cell r="E3455">
            <v>-900</v>
          </cell>
          <cell r="H3455" t="str">
            <v>Honorarios Profesionales</v>
          </cell>
        </row>
        <row r="3456">
          <cell r="C3456">
            <v>44496</v>
          </cell>
          <cell r="E3456">
            <v>-9837.17</v>
          </cell>
          <cell r="H3456" t="str">
            <v>TI</v>
          </cell>
        </row>
        <row r="3457">
          <cell r="C3457">
            <v>44496</v>
          </cell>
          <cell r="E3457">
            <v>-3726.0238095238096</v>
          </cell>
          <cell r="H3457" t="str">
            <v>Gastos Laboratorio</v>
          </cell>
        </row>
        <row r="3458">
          <cell r="C3458">
            <v>44496</v>
          </cell>
          <cell r="E3458">
            <v>-5731.6904761904761</v>
          </cell>
          <cell r="H3458" t="str">
            <v>Gastos Laboratorio</v>
          </cell>
        </row>
        <row r="3459">
          <cell r="C3459">
            <v>44496</v>
          </cell>
          <cell r="E3459">
            <v>-782.40476190476193</v>
          </cell>
          <cell r="H3459" t="str">
            <v>Mantenimiento &amp; Limpieza</v>
          </cell>
        </row>
        <row r="3460">
          <cell r="C3460">
            <v>44496</v>
          </cell>
          <cell r="E3460">
            <v>-934.21428571428567</v>
          </cell>
          <cell r="H3460" t="str">
            <v>Otros Gastos Corporativos</v>
          </cell>
        </row>
        <row r="3461">
          <cell r="C3461">
            <v>44496</v>
          </cell>
          <cell r="E3461">
            <v>-199.5</v>
          </cell>
          <cell r="H3461" t="str">
            <v>Mantenimiento &amp; Limpieza</v>
          </cell>
        </row>
      </sheetData>
      <sheetData sheetId="7">
        <row r="22">
          <cell r="O22">
            <v>44287</v>
          </cell>
        </row>
        <row r="23">
          <cell r="O23">
            <v>44316</v>
          </cell>
        </row>
        <row r="27">
          <cell r="O27">
            <v>44317</v>
          </cell>
        </row>
        <row r="28">
          <cell r="O28">
            <v>44347</v>
          </cell>
        </row>
        <row r="32">
          <cell r="O32">
            <v>44348</v>
          </cell>
        </row>
        <row r="33">
          <cell r="O33">
            <v>44377</v>
          </cell>
        </row>
        <row r="37">
          <cell r="O37">
            <v>44378</v>
          </cell>
        </row>
        <row r="38">
          <cell r="O38">
            <v>44408</v>
          </cell>
        </row>
        <row r="42">
          <cell r="O42">
            <v>44409</v>
          </cell>
        </row>
        <row r="43">
          <cell r="O43">
            <v>44439</v>
          </cell>
        </row>
        <row r="47">
          <cell r="O47">
            <v>44440</v>
          </cell>
        </row>
        <row r="48">
          <cell r="O48">
            <v>44469</v>
          </cell>
        </row>
        <row r="52">
          <cell r="O52">
            <v>44470</v>
          </cell>
        </row>
        <row r="53">
          <cell r="O53">
            <v>44500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79D16-6D6E-4E67-B02F-7EF83DFB8245}">
  <dimension ref="A1:Z1009"/>
  <sheetViews>
    <sheetView tabSelected="1" zoomScale="110" zoomScaleNormal="110" workbookViewId="0">
      <selection sqref="A1:XFD1048576"/>
    </sheetView>
  </sheetViews>
  <sheetFormatPr baseColWidth="10" defaultColWidth="12.75" defaultRowHeight="15" customHeight="1" x14ac:dyDescent="0.2"/>
  <cols>
    <col min="1" max="1" width="5" customWidth="1"/>
    <col min="2" max="2" width="30.5" customWidth="1"/>
    <col min="3" max="6" width="12.75" customWidth="1"/>
    <col min="7" max="8" width="13.25" bestFit="1" customWidth="1"/>
    <col min="9" max="9" width="16.875" bestFit="1" customWidth="1"/>
    <col min="10" max="11" width="12.75" customWidth="1"/>
    <col min="12" max="12" width="13.25" bestFit="1" customWidth="1"/>
    <col min="13" max="14" width="12.75" customWidth="1"/>
    <col min="15" max="18" width="10" customWidth="1"/>
    <col min="19" max="26" width="9.25" customWidth="1"/>
  </cols>
  <sheetData>
    <row r="1" spans="1:26" ht="15.75" thickBot="1" x14ac:dyDescent="0.3">
      <c r="A1" s="1"/>
      <c r="B1" s="2"/>
      <c r="C1" s="3">
        <v>44197</v>
      </c>
      <c r="D1" s="3">
        <v>44228</v>
      </c>
      <c r="E1" s="3">
        <v>44256</v>
      </c>
      <c r="F1" s="3">
        <v>44287</v>
      </c>
      <c r="G1" s="3">
        <v>44317</v>
      </c>
      <c r="H1" s="3">
        <v>44348</v>
      </c>
      <c r="I1" s="3">
        <v>44378</v>
      </c>
      <c r="J1" s="3">
        <v>44409</v>
      </c>
      <c r="K1" s="3">
        <v>44440</v>
      </c>
      <c r="L1" s="3">
        <v>44470</v>
      </c>
      <c r="M1" s="3">
        <v>44501</v>
      </c>
      <c r="N1" s="4">
        <v>44531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5"/>
      <c r="B2" s="6" t="s">
        <v>0</v>
      </c>
      <c r="C2" s="7">
        <f t="shared" ref="C2:N2" si="0">+C3+C4</f>
        <v>-20281.50762</v>
      </c>
      <c r="D2" s="7">
        <f t="shared" si="0"/>
        <v>-13177.740162</v>
      </c>
      <c r="E2" s="7">
        <f t="shared" si="0"/>
        <v>-1830.3342385000001</v>
      </c>
      <c r="F2" s="7">
        <v>-878.20634349030479</v>
      </c>
      <c r="G2" s="7">
        <f t="shared" si="0"/>
        <v>-21516.866988663001</v>
      </c>
      <c r="H2" s="7">
        <f t="shared" si="0"/>
        <v>-9911.3529037776461</v>
      </c>
      <c r="I2" s="7">
        <f t="shared" si="0"/>
        <v>-7950.8672292591555</v>
      </c>
      <c r="J2" s="7">
        <f t="shared" si="0"/>
        <v>-14956.909203570242</v>
      </c>
      <c r="K2" s="7">
        <f t="shared" si="0"/>
        <v>-4872.663438256659</v>
      </c>
      <c r="L2" s="7">
        <f>+L3+L4</f>
        <v>-28891.001791767554</v>
      </c>
      <c r="M2" s="7">
        <f t="shared" si="0"/>
        <v>0</v>
      </c>
      <c r="N2" s="8">
        <f t="shared" si="0"/>
        <v>0</v>
      </c>
      <c r="O2" s="5"/>
      <c r="P2" s="9">
        <f>+SUM(C2:N2)</f>
        <v>-124267.44991928454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10" t="s">
        <v>1</v>
      </c>
      <c r="C3" s="11">
        <v>-10322.50762</v>
      </c>
      <c r="D3" s="11">
        <v>-11219.59714</v>
      </c>
      <c r="E3" s="11">
        <v>-720.15423850000002</v>
      </c>
      <c r="F3" s="11">
        <v>-878.20634349030479</v>
      </c>
      <c r="G3" s="11">
        <f>+SUMIFS('[1]Hoja Madre'!$E$2:$E$2860,'[1]Hoja Madre'!$H$2:$H$2860,Cashflow!B3,'[1]Hoja Madre'!$C$2:$C$2860,"&gt;="&amp;'[1]Control de Saldos'!$O$27,'[1]Hoja Madre'!$C$2:$C$2860,"&lt;="&amp;'[1]Control de Saldos'!$O$28)</f>
        <v>-9648.6757407407404</v>
      </c>
      <c r="H3" s="11">
        <f>+SUMIFS('[1]Hoja Madre'!$E$2:$E$4999,'[1]Hoja Madre'!$H$2:$H$4999,Cashflow!B3,'[1]Hoja Madre'!$C$2:$C$4999,"&gt;="&amp;'[1]Control de Saldos'!$O$32,'[1]Hoja Madre'!$C$2:$C$4999,"&lt;="&amp;'[1]Control de Saldos'!$O$33)</f>
        <v>-9911.3529037776461</v>
      </c>
      <c r="I3" s="11">
        <f>+SUMIFS('[1]Hoja Madre'!$E$2:$E$4999,'[1]Hoja Madre'!$H$2:$H$4999,Cashflow!B3,'[1]Hoja Madre'!$C$2:$C$4999,"&gt;="&amp;'[1]Control de Saldos'!$O$37,'[1]Hoja Madre'!$C$2:$C$4999,"&lt;="&amp;'[1]Control de Saldos'!$O$38)</f>
        <v>-7462.8672292591555</v>
      </c>
      <c r="J3" s="11">
        <f>+SUMIFS('[1]Hoja Madre'!$E$2:$E$4999,'[1]Hoja Madre'!$H$2:$H$4999,Cashflow!B3,'[1]Hoja Madre'!$C$2:$C$4999,"&gt;="&amp;'[1]Control de Saldos'!$O$42,'[1]Hoja Madre'!$C$2:$C$4999,"&lt;="&amp;'[1]Control de Saldos'!$O$43)</f>
        <v>-14956.909203570242</v>
      </c>
      <c r="K3" s="11">
        <f>+SUMIFS('[1]Hoja Madre'!$E$2:$E$4999,'[1]Hoja Madre'!$H$2:$H$4999,Cashflow!B3,'[1]Hoja Madre'!$C$2:$C$4999,"&gt;="&amp;'[1]Control de Saldos'!$O$47,'[1]Hoja Madre'!$C$2:$C$4999,"&lt;="&amp;'[1]Control de Saldos'!$O$48)</f>
        <v>-4872.663438256659</v>
      </c>
      <c r="L3" s="11">
        <f>+SUMIFS('[1]Hoja Madre'!$E$2:$E$4999,'[1]Hoja Madre'!$H$2:$H$4999,Cashflow!B3,'[1]Hoja Madre'!$C$2:$C$4999,"&gt;="&amp;'[1]Control de Saldos'!$O$52,'[1]Hoja Madre'!$C$2:$C$4999,"&lt;="&amp;'[1]Control de Saldos'!$O$53)</f>
        <v>-16643.907360774818</v>
      </c>
      <c r="M3" s="11"/>
      <c r="N3" s="1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thickBot="1" x14ac:dyDescent="0.3">
      <c r="A4" s="1"/>
      <c r="B4" s="12" t="s">
        <v>2</v>
      </c>
      <c r="C4" s="11">
        <v>-9959</v>
      </c>
      <c r="D4" s="11">
        <v>-1958.143022</v>
      </c>
      <c r="E4" s="11">
        <v>-1110.18</v>
      </c>
      <c r="F4" s="11">
        <v>0</v>
      </c>
      <c r="G4" s="11">
        <f>+SUMIFS('[1]Hoja Madre'!$E$2:$E$2860,'[1]Hoja Madre'!$H$2:$H$2860,Cashflow!B4,'[1]Hoja Madre'!$C$2:$C$2860,"&gt;="&amp;'[1]Control de Saldos'!$O$27,'[1]Hoja Madre'!$C$2:$C$2860,"&lt;="&amp;'[1]Control de Saldos'!$O$28)</f>
        <v>-11868.191247922261</v>
      </c>
      <c r="H4" s="11">
        <f>+SUMIFS('[1]Hoja Madre'!$E$2:$E$4999,'[1]Hoja Madre'!$H$2:$H$4999,Cashflow!B4,'[1]Hoja Madre'!$C$2:$C$4999,"&gt;="&amp;'[1]Control de Saldos'!$O$32,'[1]Hoja Madre'!$C$2:$C$4999,"&lt;="&amp;'[1]Control de Saldos'!$O$33)</f>
        <v>0</v>
      </c>
      <c r="I4" s="11">
        <f>+SUMIFS('[1]Hoja Madre'!$E$2:$E$4999,'[1]Hoja Madre'!$H$2:$H$4999,Cashflow!B4,'[1]Hoja Madre'!$C$2:$C$4999,"&gt;="&amp;'[1]Control de Saldos'!$O$37,'[1]Hoja Madre'!$C$2:$C$4999,"&lt;="&amp;'[1]Control de Saldos'!$O$38)</f>
        <v>-488</v>
      </c>
      <c r="J4" s="11">
        <f>+SUMIFS('[1]Hoja Madre'!$E$2:$E$4999,'[1]Hoja Madre'!$H$2:$H$4999,Cashflow!B4,'[1]Hoja Madre'!$C$2:$C$4999,"&gt;="&amp;'[1]Control de Saldos'!$O$42,'[1]Hoja Madre'!$C$2:$C$4999,"&lt;="&amp;'[1]Control de Saldos'!$O$43)</f>
        <v>0</v>
      </c>
      <c r="K4" s="11">
        <f>+SUMIFS('[1]Hoja Madre'!$E$2:$E$4999,'[1]Hoja Madre'!$H$2:$H$4999,Cashflow!B4,'[1]Hoja Madre'!$C$2:$C$4999,"&gt;="&amp;'[1]Control de Saldos'!$O$47,'[1]Hoja Madre'!$C$2:$C$4999,"&lt;="&amp;'[1]Control de Saldos'!$O$48)</f>
        <v>0</v>
      </c>
      <c r="L4" s="11">
        <f>+SUMIFS('[1]Hoja Madre'!$E$2:$E$4999,'[1]Hoja Madre'!$H$2:$H$4999,Cashflow!B4,'[1]Hoja Madre'!$C$2:$C$4999,"&gt;="&amp;'[1]Control de Saldos'!$O$52,'[1]Hoja Madre'!$C$2:$C$4999,"&lt;="&amp;'[1]Control de Saldos'!$O$53)</f>
        <v>-12247.094430992736</v>
      </c>
      <c r="M4" s="13"/>
      <c r="N4" s="1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thickBot="1" x14ac:dyDescent="0.3">
      <c r="A5" s="1"/>
      <c r="B5" s="6" t="s">
        <v>3</v>
      </c>
      <c r="C5" s="7">
        <f t="shared" ref="C5:N5" si="1">+SUM(C6:C12)</f>
        <v>-80390.848480000001</v>
      </c>
      <c r="D5" s="7">
        <f t="shared" si="1"/>
        <v>-57420.398110000002</v>
      </c>
      <c r="E5" s="7">
        <f t="shared" si="1"/>
        <v>-50060.747468000001</v>
      </c>
      <c r="F5" s="7">
        <v>-35556.428925451204</v>
      </c>
      <c r="G5" s="7">
        <f>+SUM(G6:G12)</f>
        <v>-67408.123868101393</v>
      </c>
      <c r="H5" s="7">
        <f t="shared" si="1"/>
        <v>-119291.23968802116</v>
      </c>
      <c r="I5" s="7">
        <f t="shared" si="1"/>
        <v>-85004.287701622801</v>
      </c>
      <c r="J5" s="7">
        <f t="shared" si="1"/>
        <v>-41372.45488412158</v>
      </c>
      <c r="K5" s="7">
        <f t="shared" si="1"/>
        <v>-63035.369455514687</v>
      </c>
      <c r="L5" s="7">
        <f>+SUM(L6:L12)</f>
        <v>-82824.935811203264</v>
      </c>
      <c r="M5" s="7">
        <f t="shared" si="1"/>
        <v>0</v>
      </c>
      <c r="N5" s="7">
        <f t="shared" si="1"/>
        <v>0</v>
      </c>
      <c r="O5" s="1"/>
      <c r="P5" s="14">
        <f>+SUM(C5:N5)</f>
        <v>-682364.83439203608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5" t="s">
        <v>4</v>
      </c>
      <c r="C6" s="11">
        <v>-18926.246289999999</v>
      </c>
      <c r="D6" s="11">
        <v>-20129</v>
      </c>
      <c r="E6" s="11">
        <v>-21817.219369999999</v>
      </c>
      <c r="F6" s="11">
        <v>-20154.767721080581</v>
      </c>
      <c r="G6" s="11">
        <f>3869+SUMIFS('[1]Hoja Madre'!$E$2:$E$2860,'[1]Hoja Madre'!$H$2:$H$2860,Cashflow!B6,'[1]Hoja Madre'!$C$2:$C$2860,"&gt;="&amp;'[1]Control de Saldos'!$O$27,'[1]Hoja Madre'!$C$2:$C$2860,"&lt;="&amp;'[1]Control de Saldos'!$O$28)</f>
        <v>-27096.700504209719</v>
      </c>
      <c r="H6" s="11">
        <f>+SUMIFS('[1]Hoja Madre'!$E$2:$E$4999,'[1]Hoja Madre'!$H$2:$H$4999,Cashflow!B6,'[1]Hoja Madre'!$C$2:$C$4999,"&gt;="&amp;'[1]Control de Saldos'!$O$32,'[1]Hoja Madre'!$C$2:$C$4999,"&lt;="&amp;'[1]Control de Saldos'!$O$33)+3869</f>
        <v>-38165.56299682035</v>
      </c>
      <c r="I6" s="11">
        <f>+SUMIFS('[1]Hoja Madre'!$E$2:$E$4999,'[1]Hoja Madre'!$H$2:$H$4999,Cashflow!B6,'[1]Hoja Madre'!$C$2:$C$4999,"&gt;="&amp;'[1]Control de Saldos'!$O$37,'[1]Hoja Madre'!$C$2:$C$4999,"&lt;="&amp;'[1]Control de Saldos'!$O$38)+3869</f>
        <v>-36171.717083650969</v>
      </c>
      <c r="J6" s="11">
        <f>+SUMIFS('[1]Hoja Madre'!$E$2:$E$4999,'[1]Hoja Madre'!$H$2:$H$4999,Cashflow!B6,'[1]Hoja Madre'!$C$2:$C$4999,"&gt;="&amp;'[1]Control de Saldos'!$O$42,'[1]Hoja Madre'!$C$2:$C$4999,"&lt;="&amp;'[1]Control de Saldos'!$O$43)</f>
        <v>-6603</v>
      </c>
      <c r="K6" s="11">
        <f>+SUMIFS('[1]Hoja Madre'!$E$2:$E$4999,'[1]Hoja Madre'!$H$2:$H$4999,Cashflow!B6,'[1]Hoja Madre'!$C$2:$C$4999,"&gt;="&amp;'[1]Control de Saldos'!$O$47,'[1]Hoja Madre'!$C$2:$C$4999,"&lt;="&amp;'[1]Control de Saldos'!$O$48)+3869</f>
        <v>-20100.699031477001</v>
      </c>
      <c r="L6" s="11">
        <f>+SUMIFS('[1]Hoja Madre'!$E$2:$E$4999,'[1]Hoja Madre'!$H$2:$H$4999,Cashflow!B6,'[1]Hoja Madre'!$C$2:$C$4999,"&gt;="&amp;'[1]Control de Saldos'!$O$52,'[1]Hoja Madre'!$C$2:$C$4999,"&lt;="&amp;'[1]Control de Saldos'!$O$53)+3869</f>
        <v>-38922.323068640202</v>
      </c>
      <c r="M6" s="16"/>
      <c r="N6" s="16"/>
      <c r="O6" s="14"/>
      <c r="P6" s="14"/>
      <c r="Q6" s="1"/>
      <c r="R6" s="14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5</v>
      </c>
      <c r="C7" s="11">
        <v>-5407.85</v>
      </c>
      <c r="D7" s="11">
        <v>-5627</v>
      </c>
      <c r="E7" s="11">
        <v>-3693</v>
      </c>
      <c r="F7" s="11">
        <v>-3693</v>
      </c>
      <c r="G7" s="11">
        <v>-3869</v>
      </c>
      <c r="H7" s="11">
        <v>-3869</v>
      </c>
      <c r="I7" s="11">
        <v>-3869</v>
      </c>
      <c r="J7" s="11">
        <f>+SUMIFS('[1]Hoja Madre'!$E$2:$E$4999,'[1]Hoja Madre'!$H$2:$H$4999,Cashflow!B7,'[1]Hoja Madre'!$C$2:$C$4999,"&gt;="&amp;'[1]Control de Saldos'!$O$42,'[1]Hoja Madre'!$C$2:$C$4999,"&lt;="&amp;'[1]Control de Saldos'!$O$43)</f>
        <v>0</v>
      </c>
      <c r="K7" s="11">
        <v>-3869</v>
      </c>
      <c r="L7" s="11">
        <f>+SUMIFS('[1]Hoja Madre'!$E$2:$E$4999,'[1]Hoja Madre'!$H$2:$H$4999,Cashflow!B7,'[1]Hoja Madre'!$C$2:$C$4999,"&gt;="&amp;'[1]Control de Saldos'!$O$52,'[1]Hoja Madre'!$C$2:$C$4999,"&lt;="&amp;'[1]Control de Saldos'!$O$53)-3869</f>
        <v>-3869</v>
      </c>
      <c r="M7" s="16"/>
      <c r="N7" s="16"/>
      <c r="O7" s="1"/>
      <c r="P7" s="1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5" t="s">
        <v>6</v>
      </c>
      <c r="C8" s="11">
        <v>-15772.530549999999</v>
      </c>
      <c r="D8" s="11">
        <v>-7997.781473</v>
      </c>
      <c r="E8" s="11">
        <v>-10436.8035</v>
      </c>
      <c r="F8" s="11">
        <v>-7588.7058823529405</v>
      </c>
      <c r="G8" s="11">
        <f>+SUMIFS('[1]Hoja Madre'!$E$2:$E$2860,'[1]Hoja Madre'!$H$2:$H$2860,Cashflow!B8,'[1]Hoja Madre'!$C$2:$C$2860,"&gt;="&amp;'[1]Control de Saldos'!$O$27,'[1]Hoja Madre'!$C$2:$C$2860,"&lt;="&amp;'[1]Control de Saldos'!$O$28)</f>
        <v>-13153.67342198076</v>
      </c>
      <c r="H8" s="11">
        <f>+SUMIFS('[1]Hoja Madre'!$E$2:$E$4999,'[1]Hoja Madre'!$H$2:$H$4999,Cashflow!B8,'[1]Hoja Madre'!$C$2:$C$4999,"&gt;="&amp;'[1]Control de Saldos'!$O$32,'[1]Hoja Madre'!$C$2:$C$4999,"&lt;="&amp;'[1]Control de Saldos'!$O$33)</f>
        <v>-12806.018844846258</v>
      </c>
      <c r="I8" s="11">
        <f>+SUMIFS('[1]Hoja Madre'!$E$2:$E$4999,'[1]Hoja Madre'!$H$2:$H$4999,Cashflow!B8,'[1]Hoja Madre'!$C$2:$C$4999,"&gt;="&amp;'[1]Control de Saldos'!$O$37,'[1]Hoja Madre'!$C$2:$C$4999,"&lt;="&amp;'[1]Control de Saldos'!$O$38)</f>
        <v>-21508.297533162713</v>
      </c>
      <c r="J8" s="11">
        <f>+SUMIFS('[1]Hoja Madre'!$E$2:$E$4999,'[1]Hoja Madre'!$H$2:$H$4999,Cashflow!B8,'[1]Hoja Madre'!$C$2:$C$4999,"&gt;="&amp;'[1]Control de Saldos'!$O$42,'[1]Hoja Madre'!$C$2:$C$4999,"&lt;="&amp;'[1]Control de Saldos'!$O$43)</f>
        <v>-13392.912351999999</v>
      </c>
      <c r="K8" s="11">
        <f>+SUMIFS('[1]Hoja Madre'!$E$2:$E$4999,'[1]Hoja Madre'!$H$2:$H$4999,Cashflow!B8,'[1]Hoja Madre'!$C$2:$C$4999,"&gt;="&amp;'[1]Control de Saldos'!$O$47,'[1]Hoja Madre'!$C$2:$C$4999,"&lt;="&amp;'[1]Control de Saldos'!$O$48)</f>
        <v>-18969.198385333333</v>
      </c>
      <c r="L8" s="11">
        <f>+SUMIFS('[1]Hoja Madre'!$E$2:$E$4999,'[1]Hoja Madre'!$H$2:$H$4999,Cashflow!B8,'[1]Hoja Madre'!$C$2:$C$4999,"&gt;="&amp;'[1]Control de Saldos'!$O$52,'[1]Hoja Madre'!$C$2:$C$4999,"&lt;="&amp;'[1]Control de Saldos'!$O$53)</f>
        <v>-16197.253400000001</v>
      </c>
      <c r="M8" s="16"/>
      <c r="N8" s="16"/>
      <c r="O8" s="1"/>
      <c r="P8" s="14"/>
      <c r="Q8" s="1"/>
      <c r="R8" s="14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5" t="s">
        <v>7</v>
      </c>
      <c r="C9" s="11">
        <v>-24159.081679999999</v>
      </c>
      <c r="D9" s="11">
        <v>-14649.018190000001</v>
      </c>
      <c r="E9" s="11">
        <v>-3774.3962809999998</v>
      </c>
      <c r="F9" s="11">
        <v>-2912.9804372842345</v>
      </c>
      <c r="G9" s="11">
        <f>+SUMIFS('[1]Hoja Madre'!$E$2:$E$2860,'[1]Hoja Madre'!$H$2:$H$2860,Cashflow!B9,'[1]Hoja Madre'!$C$2:$C$2860,"&gt;="&amp;'[1]Control de Saldos'!$O$27,'[1]Hoja Madre'!$C$2:$C$2860,"&lt;="&amp;'[1]Control de Saldos'!$O$28)</f>
        <v>-12900.595522712456</v>
      </c>
      <c r="H9" s="11">
        <f>+SUMIFS('[1]Hoja Madre'!$E$2:$E$4999,'[1]Hoja Madre'!$H$2:$H$4999,Cashflow!B9,'[1]Hoja Madre'!$C$2:$C$4999,"&gt;="&amp;'[1]Control de Saldos'!$O$32,'[1]Hoja Madre'!$C$2:$C$4999,"&lt;="&amp;'[1]Control de Saldos'!$O$33)</f>
        <v>-57001.378111528305</v>
      </c>
      <c r="I9" s="11">
        <f>+SUMIFS('[1]Hoja Madre'!$E$2:$E$4999,'[1]Hoja Madre'!$H$2:$H$4999,Cashflow!B9,'[1]Hoja Madre'!$C$2:$C$4999,"&gt;="&amp;'[1]Control de Saldos'!$O$37,'[1]Hoja Madre'!$C$2:$C$4999,"&lt;="&amp;'[1]Control de Saldos'!$O$38)</f>
        <v>-13395.121168983907</v>
      </c>
      <c r="J9" s="11">
        <f>+SUMIFS('[1]Hoja Madre'!$E$2:$E$4999,'[1]Hoja Madre'!$H$2:$H$4999,Cashflow!B9,'[1]Hoja Madre'!$C$2:$C$4999,"&gt;="&amp;'[1]Control de Saldos'!$O$42,'[1]Hoja Madre'!$C$2:$C$4999,"&lt;="&amp;'[1]Control de Saldos'!$O$43)</f>
        <v>-10427.319952774498</v>
      </c>
      <c r="K9" s="11">
        <f>+SUMIFS('[1]Hoja Madre'!$E$2:$E$4999,'[1]Hoja Madre'!$H$2:$H$4999,Cashflow!B9,'[1]Hoja Madre'!$C$2:$C$4999,"&gt;="&amp;'[1]Control de Saldos'!$O$47,'[1]Hoja Madre'!$C$2:$C$4999,"&lt;="&amp;'[1]Control de Saldos'!$O$48)</f>
        <v>-11887.167070217918</v>
      </c>
      <c r="L9" s="11">
        <f>+SUMIFS('[1]Hoja Madre'!$E$2:$E$4999,'[1]Hoja Madre'!$H$2:$H$4999,Cashflow!B9,'[1]Hoja Madre'!$C$2:$C$4999,"&gt;="&amp;'[1]Control de Saldos'!$O$52,'[1]Hoja Madre'!$C$2:$C$4999,"&lt;="&amp;'[1]Control de Saldos'!$O$53)</f>
        <v>-13859.854721549638</v>
      </c>
      <c r="M9" s="16"/>
      <c r="N9" s="16"/>
      <c r="O9" s="1"/>
      <c r="P9" s="14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5" t="s">
        <v>8</v>
      </c>
      <c r="C10" s="11">
        <v>-2866.9615650000001</v>
      </c>
      <c r="D10" s="11">
        <v>-2757.8095239999998</v>
      </c>
      <c r="E10" s="11">
        <v>-2569.3363840000002</v>
      </c>
      <c r="F10" s="11">
        <v>0</v>
      </c>
      <c r="G10" s="11">
        <f>+SUMIFS('[1]Hoja Madre'!$E$2:$E$2860,'[1]Hoja Madre'!$H$2:$H$2860,Cashflow!B10,'[1]Hoja Madre'!$C$2:$C$2860,"&gt;="&amp;'[1]Control de Saldos'!$O$27,'[1]Hoja Madre'!$C$2:$C$2860,"&lt;="&amp;'[1]Control de Saldos'!$O$28)</f>
        <v>-5114.4536249139783</v>
      </c>
      <c r="H10" s="11">
        <f>+SUMIFS('[1]Hoja Madre'!$E$2:$E$4999,'[1]Hoja Madre'!$H$2:$H$4999,Cashflow!B10,'[1]Hoja Madre'!$C$2:$C$4999,"&gt;="&amp;'[1]Control de Saldos'!$O$32,'[1]Hoja Madre'!$C$2:$C$4999,"&lt;="&amp;'[1]Control de Saldos'!$O$33)</f>
        <v>0</v>
      </c>
      <c r="I10" s="11">
        <f>+SUMIFS('[1]Hoja Madre'!$E$2:$E$4999,'[1]Hoja Madre'!$H$2:$H$4999,Cashflow!B10,'[1]Hoja Madre'!$C$2:$C$4999,"&gt;="&amp;'[1]Control de Saldos'!$O$37,'[1]Hoja Madre'!$C$2:$C$4999,"&lt;="&amp;'[1]Control de Saldos'!$O$38)</f>
        <v>0</v>
      </c>
      <c r="J10" s="11">
        <f>+SUMIFS('[1]Hoja Madre'!$E$2:$E$4999,'[1]Hoja Madre'!$H$2:$H$4999,Cashflow!B10,'[1]Hoja Madre'!$C$2:$C$4999,"&gt;="&amp;'[1]Control de Saldos'!$O$42,'[1]Hoja Madre'!$C$2:$C$4999,"&lt;="&amp;'[1]Control de Saldos'!$O$43)</f>
        <v>0</v>
      </c>
      <c r="K10" s="11">
        <f>+SUMIFS('[1]Hoja Madre'!$E$2:$E$4999,'[1]Hoja Madre'!$H$2:$H$4999,Cashflow!B10,'[1]Hoja Madre'!$C$2:$C$4999,"&gt;="&amp;'[1]Control de Saldos'!$O$47,'[1]Hoja Madre'!$C$2:$C$4999,"&lt;="&amp;'[1]Control de Saldos'!$O$48)</f>
        <v>0</v>
      </c>
      <c r="L10" s="11">
        <f>+SUMIFS('[1]Hoja Madre'!$E$2:$E$4999,'[1]Hoja Madre'!$H$2:$H$4999,Cashflow!B10,'[1]Hoja Madre'!$C$2:$C$4999,"&gt;="&amp;'[1]Control de Saldos'!$O$52,'[1]Hoja Madre'!$C$2:$C$4999,"&lt;="&amp;'[1]Control de Saldos'!$O$53)</f>
        <v>0</v>
      </c>
      <c r="M10" s="16"/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 t="s">
        <v>9</v>
      </c>
      <c r="C11" s="11">
        <v>-8003.326462</v>
      </c>
      <c r="D11" s="11">
        <v>-3802.7847149999998</v>
      </c>
      <c r="E11" s="11">
        <f>-4713.937932+35</f>
        <v>-4678.9379319999998</v>
      </c>
      <c r="F11" s="11">
        <v>4256.5092527409652</v>
      </c>
      <c r="G11" s="11">
        <f>+SUMIFS('[1]Hoja Madre'!$E$2:$E$2860,'[1]Hoja Madre'!$H$2:$H$2860,Cashflow!B11,'[1]Hoja Madre'!$C$2:$C$2860,"&gt;="&amp;'[1]Control de Saldos'!$O$27,'[1]Hoja Madre'!$C$2:$C$2860,"&lt;="&amp;'[1]Control de Saldos'!$O$28)</f>
        <v>-2507.6345133949058</v>
      </c>
      <c r="H11" s="11">
        <f>+SUMIFS('[1]Hoja Madre'!$E$2:$E$4999,'[1]Hoja Madre'!$H$2:$H$4999,Cashflow!B11,'[1]Hoja Madre'!$C$2:$C$4999,"&gt;="&amp;'[1]Control de Saldos'!$O$32,'[1]Hoja Madre'!$C$2:$C$4999,"&lt;="&amp;'[1]Control de Saldos'!$O$33)</f>
        <v>-3627.5733383857078</v>
      </c>
      <c r="I11" s="11">
        <f>+SUMIFS('[1]Hoja Madre'!$E$2:$E$4999,'[1]Hoja Madre'!$H$2:$H$4999,Cashflow!B11,'[1]Hoja Madre'!$C$2:$C$4999,"&gt;="&amp;'[1]Control de Saldos'!$O$37,'[1]Hoja Madre'!$C$2:$C$4999,"&lt;="&amp;'[1]Control de Saldos'!$O$38)</f>
        <v>-3769.8640284259536</v>
      </c>
      <c r="J11" s="11">
        <f>+SUMIFS('[1]Hoja Madre'!$E$2:$E$4999,'[1]Hoja Madre'!$H$2:$H$4999,Cashflow!B11,'[1]Hoja Madre'!$C$2:$C$4999,"&gt;="&amp;'[1]Control de Saldos'!$O$42,'[1]Hoja Madre'!$C$2:$C$4999,"&lt;="&amp;'[1]Control de Saldos'!$O$43)</f>
        <v>-3660.2495632490413</v>
      </c>
      <c r="K11" s="11">
        <f>+SUMIFS('[1]Hoja Madre'!$E$2:$E$4999,'[1]Hoja Madre'!$H$2:$H$4999,Cashflow!B11,'[1]Hoja Madre'!$C$2:$C$4999,"&gt;="&amp;'[1]Control de Saldos'!$O$47,'[1]Hoja Madre'!$C$2:$C$4999,"&lt;="&amp;'[1]Control de Saldos'!$O$48)</f>
        <v>-3366.2757343682538</v>
      </c>
      <c r="L11" s="11">
        <f>+SUMIFS('[1]Hoja Madre'!$E$2:$E$4999,'[1]Hoja Madre'!$H$2:$H$4999,Cashflow!B11,'[1]Hoja Madre'!$C$2:$C$4999,"&gt;="&amp;'[1]Control de Saldos'!$O$52,'[1]Hoja Madre'!$C$2:$C$4999,"&lt;="&amp;'[1]Control de Saldos'!$O$53)</f>
        <v>-3012.880239978087</v>
      </c>
      <c r="M11" s="16"/>
      <c r="N11" s="1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thickBot="1" x14ac:dyDescent="0.3">
      <c r="A12" s="1"/>
      <c r="B12" s="15" t="s">
        <v>10</v>
      </c>
      <c r="C12" s="11">
        <v>-5254.8519329999999</v>
      </c>
      <c r="D12" s="11">
        <v>-2457.0042079999998</v>
      </c>
      <c r="E12" s="11">
        <v>-3091.054001</v>
      </c>
      <c r="F12" s="11">
        <v>-5463.4841374744137</v>
      </c>
      <c r="G12" s="11">
        <f>+SUMIFS('[1]Hoja Madre'!$E$2:$E$2860,'[1]Hoja Madre'!$H$2:$H$2860,Cashflow!B12,'[1]Hoja Madre'!$C$2:$C$2860,"&gt;="&amp;'[1]Control de Saldos'!$O$27,'[1]Hoja Madre'!$C$2:$C$2860,"&lt;="&amp;'[1]Control de Saldos'!$O$28)</f>
        <v>-2766.06628088957</v>
      </c>
      <c r="H12" s="11">
        <f>+SUMIFS('[1]Hoja Madre'!$E$2:$E$4999,'[1]Hoja Madre'!$H$2:$H$4999,Cashflow!B12,'[1]Hoja Madre'!$C$2:$C$4999,"&gt;="&amp;'[1]Control de Saldos'!$O$32,'[1]Hoja Madre'!$C$2:$C$4999,"&lt;="&amp;'[1]Control de Saldos'!$O$33)</f>
        <v>-3821.7063964405379</v>
      </c>
      <c r="I12" s="11">
        <f>+SUMIFS('[1]Hoja Madre'!$E$2:$E$4999,'[1]Hoja Madre'!$H$2:$H$4999,Cashflow!B12,'[1]Hoja Madre'!$C$2:$C$4999,"&gt;="&amp;'[1]Control de Saldos'!$O$37,'[1]Hoja Madre'!$C$2:$C$4999,"&lt;="&amp;'[1]Control de Saldos'!$O$38)</f>
        <v>-6290.2878873992495</v>
      </c>
      <c r="J12" s="11">
        <f>+SUMIFS('[1]Hoja Madre'!$E$2:$E$4999,'[1]Hoja Madre'!$H$2:$H$4999,Cashflow!B12,'[1]Hoja Madre'!$C$2:$C$4999,"&gt;="&amp;'[1]Control de Saldos'!$O$42,'[1]Hoja Madre'!$C$2:$C$4999,"&lt;="&amp;'[1]Control de Saldos'!$O$43)</f>
        <v>-7288.973016098038</v>
      </c>
      <c r="K12" s="11">
        <f>+SUMIFS('[1]Hoja Madre'!$E$2:$E$4999,'[1]Hoja Madre'!$H$2:$H$4999,Cashflow!B12,'[1]Hoja Madre'!$C$2:$C$4999,"&gt;="&amp;'[1]Control de Saldos'!$O$47,'[1]Hoja Madre'!$C$2:$C$4999,"&lt;="&amp;'[1]Control de Saldos'!$O$48)</f>
        <v>-4843.0292341181857</v>
      </c>
      <c r="L12" s="11">
        <f>+SUMIFS('[1]Hoja Madre'!$E$2:$E$4999,'[1]Hoja Madre'!$H$2:$H$4999,Cashflow!B12,'[1]Hoja Madre'!$C$2:$C$4999,"&gt;="&amp;'[1]Control de Saldos'!$O$52,'[1]Hoja Madre'!$C$2:$C$4999,"&lt;="&amp;'[1]Control de Saldos'!$O$53)</f>
        <v>-6963.6243810353371</v>
      </c>
      <c r="M12" s="16"/>
      <c r="N12" s="1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thickBot="1" x14ac:dyDescent="0.3">
      <c r="A13" s="1"/>
      <c r="B13" s="6" t="s">
        <v>11</v>
      </c>
      <c r="C13" s="7">
        <f t="shared" ref="C13:N13" si="2">+SUM(C14:C17)</f>
        <v>-17451.731595000001</v>
      </c>
      <c r="D13" s="7">
        <f t="shared" si="2"/>
        <v>-26302.9391383</v>
      </c>
      <c r="E13" s="7">
        <f t="shared" si="2"/>
        <v>-12899.749631999999</v>
      </c>
      <c r="F13" s="7">
        <v>-4336.7168261113575</v>
      </c>
      <c r="G13" s="7">
        <f>+SUM(G14:G17)</f>
        <v>-24190.975126437577</v>
      </c>
      <c r="H13" s="7">
        <f t="shared" si="2"/>
        <v>-13233.414740345808</v>
      </c>
      <c r="I13" s="7">
        <f t="shared" si="2"/>
        <v>-18261.716857866566</v>
      </c>
      <c r="J13" s="7">
        <f t="shared" si="2"/>
        <v>-17440.36211030362</v>
      </c>
      <c r="K13" s="7">
        <f t="shared" si="2"/>
        <v>-23679.695026974612</v>
      </c>
      <c r="L13" s="7">
        <f>+SUM(L14:L17)</f>
        <v>-12770.01103038383</v>
      </c>
      <c r="M13" s="7">
        <f t="shared" si="2"/>
        <v>0</v>
      </c>
      <c r="N13" s="7">
        <f t="shared" si="2"/>
        <v>0</v>
      </c>
      <c r="O13" s="1"/>
      <c r="P13" s="14">
        <f>+SUM(C13:N13)</f>
        <v>-170567.31208372337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12</v>
      </c>
      <c r="C14" s="11">
        <v>-1834.2514839999999</v>
      </c>
      <c r="D14" s="11">
        <v>-2060.62</v>
      </c>
      <c r="E14" s="11">
        <v>0</v>
      </c>
      <c r="F14" s="11">
        <v>-3675.7919075144509</v>
      </c>
      <c r="G14" s="11">
        <f>+SUMIFS('[1]Hoja Madre'!$E$2:$E$2860,'[1]Hoja Madre'!$H$2:$H$2860,Cashflow!B14,'[1]Hoja Madre'!$C$2:$C$2860,"&gt;="&amp;'[1]Control de Saldos'!$O$27,'[1]Hoja Madre'!$C$2:$C$2860,"&lt;="&amp;'[1]Control de Saldos'!$O$28)</f>
        <v>-1726.7099885189439</v>
      </c>
      <c r="H14" s="11">
        <f>+SUMIFS('[1]Hoja Madre'!$E$2:$E$4999,'[1]Hoja Madre'!$H$2:$H$4999,Cashflow!B14,'[1]Hoja Madre'!$C$2:$C$4999,"&gt;="&amp;'[1]Control de Saldos'!$O$32,'[1]Hoja Madre'!$C$2:$C$4999,"&lt;="&amp;'[1]Control de Saldos'!$O$33)</f>
        <v>-3725.4117647058824</v>
      </c>
      <c r="I14" s="11">
        <f>+SUMIFS('[1]Hoja Madre'!$E$2:$E$4999,'[1]Hoja Madre'!$H$2:$H$4999,Cashflow!B14,'[1]Hoja Madre'!$C$2:$C$4999,"&gt;="&amp;'[1]Control de Saldos'!$O$37,'[1]Hoja Madre'!$C$2:$C$4999,"&lt;="&amp;'[1]Control de Saldos'!$O$38)</f>
        <v>-3740.519565317878</v>
      </c>
      <c r="J14" s="11">
        <f>+SUMIFS('[1]Hoja Madre'!$E$2:$E$4999,'[1]Hoja Madre'!$H$2:$H$4999,Cashflow!B14,'[1]Hoja Madre'!$C$2:$C$4999,"&gt;="&amp;'[1]Control de Saldos'!$O$42,'[1]Hoja Madre'!$C$2:$C$4999,"&lt;="&amp;'[1]Control de Saldos'!$O$43)</f>
        <v>-2074.8051948051948</v>
      </c>
      <c r="K14" s="11">
        <f>+SUMIFS('[1]Hoja Madre'!$E$2:$E$4999,'[1]Hoja Madre'!$H$2:$H$4999,Cashflow!B14,'[1]Hoja Madre'!$C$2:$C$4999,"&gt;="&amp;'[1]Control de Saldos'!$O$47,'[1]Hoja Madre'!$C$2:$C$4999,"&lt;="&amp;'[1]Control de Saldos'!$O$48)</f>
        <v>-1940.2179176755449</v>
      </c>
      <c r="L14" s="11">
        <f>+SUMIFS('[1]Hoja Madre'!$E$2:$E$4999,'[1]Hoja Madre'!$H$2:$H$4999,Cashflow!B14,'[1]Hoja Madre'!$C$2:$C$4999,"&gt;="&amp;'[1]Control de Saldos'!$O$52,'[1]Hoja Madre'!$C$2:$C$4999,"&lt;="&amp;'[1]Control de Saldos'!$O$53)</f>
        <v>-1924.6731234866829</v>
      </c>
      <c r="M14" s="11"/>
      <c r="N14" s="1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13</v>
      </c>
      <c r="C15" s="11">
        <v>-10930.54536</v>
      </c>
      <c r="D15" s="11">
        <v>-21431.94212</v>
      </c>
      <c r="E15" s="11">
        <v>-9981.3311759999997</v>
      </c>
      <c r="F15" s="11">
        <v>-68.730877461612096</v>
      </c>
      <c r="G15" s="11">
        <f>+SUMIFS('[1]Hoja Madre'!$E$2:$E$2860,'[1]Hoja Madre'!$H$2:$H$2860,Cashflow!B15,'[1]Hoja Madre'!$C$2:$C$2860,"&gt;="&amp;'[1]Control de Saldos'!$O$27,'[1]Hoja Madre'!$C$2:$C$2860,"&lt;="&amp;'[1]Control de Saldos'!$O$28)</f>
        <v>-19415.663985491054</v>
      </c>
      <c r="H15" s="11">
        <f>+SUMIFS('[1]Hoja Madre'!$E$2:$E$4999,'[1]Hoja Madre'!$H$2:$H$4999,Cashflow!B15,'[1]Hoja Madre'!$C$2:$C$4999,"&gt;="&amp;'[1]Control de Saldos'!$O$32,'[1]Hoja Madre'!$C$2:$C$4999,"&lt;="&amp;'[1]Control de Saldos'!$O$33)</f>
        <v>-7266.0941176470587</v>
      </c>
      <c r="I15" s="11">
        <f>+SUMIFS('[1]Hoja Madre'!$E$2:$E$4999,'[1]Hoja Madre'!$H$2:$H$4999,Cashflow!B15,'[1]Hoja Madre'!$C$2:$C$4999,"&gt;="&amp;'[1]Control de Saldos'!$O$37,'[1]Hoja Madre'!$C$2:$C$4999,"&lt;="&amp;'[1]Control de Saldos'!$O$38)</f>
        <v>-8173.7965845160425</v>
      </c>
      <c r="J15" s="11">
        <f>+SUMIFS('[1]Hoja Madre'!$E$2:$E$4999,'[1]Hoja Madre'!$H$2:$H$4999,Cashflow!B15,'[1]Hoja Madre'!$C$2:$C$4999,"&gt;="&amp;'[1]Control de Saldos'!$O$42,'[1]Hoja Madre'!$C$2:$C$4999,"&lt;="&amp;'[1]Control de Saldos'!$O$43)</f>
        <v>-9946.6115702479328</v>
      </c>
      <c r="K15" s="11">
        <f>+SUMIFS('[1]Hoja Madre'!$E$2:$E$4999,'[1]Hoja Madre'!$H$2:$H$4999,Cashflow!B15,'[1]Hoja Madre'!$C$2:$C$4999,"&gt;="&amp;'[1]Control de Saldos'!$O$47,'[1]Hoja Madre'!$C$2:$C$4999,"&lt;="&amp;'[1]Control de Saldos'!$O$48)</f>
        <v>-9936.9975786924952</v>
      </c>
      <c r="L15" s="11">
        <f>+SUMIFS('[1]Hoja Madre'!$E$2:$E$4999,'[1]Hoja Madre'!$H$2:$H$4999,Cashflow!B15,'[1]Hoja Madre'!$C$2:$C$4999,"&gt;="&amp;'[1]Control de Saldos'!$O$52,'[1]Hoja Madre'!$C$2:$C$4999,"&lt;="&amp;'[1]Control de Saldos'!$O$53)</f>
        <v>-8403.3898305084749</v>
      </c>
      <c r="M15" s="11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8" t="s">
        <v>14</v>
      </c>
      <c r="C16" s="11">
        <v>-3353.6713629999999</v>
      </c>
      <c r="D16" s="11">
        <v>-2400.747723</v>
      </c>
      <c r="E16" s="11">
        <v>-1887.5536540000001</v>
      </c>
      <c r="F16" s="11">
        <v>0</v>
      </c>
      <c r="G16" s="11">
        <f>+SUMIFS('[1]Hoja Madre'!$E$2:$E$2860,'[1]Hoja Madre'!$H$2:$H$2860,Cashflow!B16,'[1]Hoja Madre'!$C$2:$C$2860,"&gt;="&amp;'[1]Control de Saldos'!$O$27,'[1]Hoja Madre'!$C$2:$C$2860,"&lt;="&amp;'[1]Control de Saldos'!$O$28)</f>
        <v>-2328.4135799531741</v>
      </c>
      <c r="H16" s="11">
        <f>+SUMIFS('[1]Hoja Madre'!$E$2:$E$4999,'[1]Hoja Madre'!$H$2:$H$4999,Cashflow!B16,'[1]Hoja Madre'!$C$2:$C$4999,"&gt;="&amp;'[1]Control de Saldos'!$O$32,'[1]Hoja Madre'!$C$2:$C$4999,"&lt;="&amp;'[1]Control de Saldos'!$O$33)</f>
        <v>-1983.3028300633448</v>
      </c>
      <c r="I16" s="11">
        <f>+SUMIFS('[1]Hoja Madre'!$E$2:$E$4999,'[1]Hoja Madre'!$H$2:$H$4999,Cashflow!B16,'[1]Hoja Madre'!$C$2:$C$4999,"&gt;="&amp;'[1]Control de Saldos'!$O$37,'[1]Hoja Madre'!$C$2:$C$4999,"&lt;="&amp;'[1]Control de Saldos'!$O$38)</f>
        <v>-6004.1302000353753</v>
      </c>
      <c r="J16" s="11">
        <f>+SUMIFS('[1]Hoja Madre'!$E$2:$E$4999,'[1]Hoja Madre'!$H$2:$H$4999,Cashflow!B16,'[1]Hoja Madre'!$C$2:$C$4999,"&gt;="&amp;'[1]Control de Saldos'!$O$42,'[1]Hoja Madre'!$C$2:$C$4999,"&lt;="&amp;'[1]Control de Saldos'!$O$43)</f>
        <v>-4999.7898497274491</v>
      </c>
      <c r="K16" s="11">
        <f>+SUMIFS('[1]Hoja Madre'!$E$2:$E$4999,'[1]Hoja Madre'!$H$2:$H$4999,Cashflow!B16,'[1]Hoja Madre'!$C$2:$C$4999,"&gt;="&amp;'[1]Control de Saldos'!$O$47,'[1]Hoja Madre'!$C$2:$C$4999,"&lt;="&amp;'[1]Control de Saldos'!$O$48)</f>
        <v>-11380.607306009204</v>
      </c>
      <c r="L16" s="11">
        <f>+SUMIFS('[1]Hoja Madre'!$E$2:$E$4999,'[1]Hoja Madre'!$H$2:$H$4999,Cashflow!B16,'[1]Hoja Madre'!$C$2:$C$4999,"&gt;="&amp;'[1]Control de Saldos'!$O$52,'[1]Hoja Madre'!$C$2:$C$4999,"&lt;="&amp;'[1]Control de Saldos'!$O$53)</f>
        <v>-2335.5495398212415</v>
      </c>
      <c r="M16" s="19"/>
      <c r="N16" s="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 x14ac:dyDescent="0.3">
      <c r="A17" s="1"/>
      <c r="B17" s="20" t="s">
        <v>15</v>
      </c>
      <c r="C17" s="11">
        <v>-1333.2633880000001</v>
      </c>
      <c r="D17" s="11">
        <v>-409.62929530000002</v>
      </c>
      <c r="E17" s="11">
        <v>-1030.8648020000001</v>
      </c>
      <c r="F17" s="11">
        <v>-592.19404113529413</v>
      </c>
      <c r="G17" s="11">
        <f>+SUMIFS('[1]Hoja Madre'!$E$2:$E$2860,'[1]Hoja Madre'!$H$2:$H$2860,Cashflow!B17,'[1]Hoja Madre'!$C$2:$C$2860,"&gt;="&amp;'[1]Control de Saldos'!$O$27,'[1]Hoja Madre'!$C$2:$C$2860,"&lt;="&amp;'[1]Control de Saldos'!$O$28)</f>
        <v>-720.18757247440567</v>
      </c>
      <c r="H17" s="11">
        <f>+SUMIFS('[1]Hoja Madre'!$E$2:$E$4999,'[1]Hoja Madre'!$H$2:$H$4999,Cashflow!B17,'[1]Hoja Madre'!$C$2:$C$4999,"&gt;="&amp;'[1]Control de Saldos'!$O$32,'[1]Hoja Madre'!$C$2:$C$4999,"&lt;="&amp;'[1]Control de Saldos'!$O$33)</f>
        <v>-258.60602792952221</v>
      </c>
      <c r="I17" s="11">
        <f>+SUMIFS('[1]Hoja Madre'!$E$2:$E$4999,'[1]Hoja Madre'!$H$2:$H$4999,Cashflow!B17,'[1]Hoja Madre'!$C$2:$C$4999,"&gt;="&amp;'[1]Control de Saldos'!$O$37,'[1]Hoja Madre'!$C$2:$C$4999,"&lt;="&amp;'[1]Control de Saldos'!$O$38)</f>
        <v>-343.27050799726942</v>
      </c>
      <c r="J17" s="11">
        <f>+SUMIFS('[1]Hoja Madre'!$E$2:$E$4999,'[1]Hoja Madre'!$H$2:$H$4999,Cashflow!B17,'[1]Hoja Madre'!$C$2:$C$4999,"&gt;="&amp;'[1]Control de Saldos'!$O$42,'[1]Hoja Madre'!$C$2:$C$4999,"&lt;="&amp;'[1]Control de Saldos'!$O$43)</f>
        <v>-419.15549552304742</v>
      </c>
      <c r="K17" s="11">
        <f>+SUMIFS('[1]Hoja Madre'!$E$2:$E$4999,'[1]Hoja Madre'!$H$2:$H$4999,Cashflow!B17,'[1]Hoja Madre'!$C$2:$C$4999,"&gt;="&amp;'[1]Control de Saldos'!$O$47,'[1]Hoja Madre'!$C$2:$C$4999,"&lt;="&amp;'[1]Control de Saldos'!$O$48)</f>
        <v>-421.87222459736751</v>
      </c>
      <c r="L17" s="11">
        <f>+SUMIFS('[1]Hoja Madre'!$E$2:$E$4999,'[1]Hoja Madre'!$H$2:$H$4999,Cashflow!B17,'[1]Hoja Madre'!$C$2:$C$4999,"&gt;="&amp;'[1]Control de Saldos'!$O$52,'[1]Hoja Madre'!$C$2:$C$4999,"&lt;="&amp;'[1]Control de Saldos'!$O$53)</f>
        <v>-106.39853656743011</v>
      </c>
      <c r="M17" s="13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21" t="s">
        <v>16</v>
      </c>
      <c r="C18" s="22">
        <f t="shared" ref="C18:N18" si="3">+C2+C5+C13</f>
        <v>-118124.08769500001</v>
      </c>
      <c r="D18" s="22">
        <f t="shared" si="3"/>
        <v>-96901.0774103</v>
      </c>
      <c r="E18" s="22">
        <f t="shared" si="3"/>
        <v>-64790.8313385</v>
      </c>
      <c r="F18" s="22">
        <v>-40771.352095052862</v>
      </c>
      <c r="G18" s="23">
        <f>+G2+G5+G13</f>
        <v>-113115.96598320198</v>
      </c>
      <c r="H18" s="23">
        <f t="shared" si="3"/>
        <v>-142436.00733214463</v>
      </c>
      <c r="I18" s="23">
        <f t="shared" si="3"/>
        <v>-111216.87178874851</v>
      </c>
      <c r="J18" s="23">
        <f t="shared" si="3"/>
        <v>-73769.726197995449</v>
      </c>
      <c r="K18" s="23">
        <f t="shared" si="3"/>
        <v>-91587.727920745965</v>
      </c>
      <c r="L18" s="23">
        <f>+L2+L5+L13</f>
        <v>-124485.94863335465</v>
      </c>
      <c r="M18" s="23">
        <f t="shared" si="3"/>
        <v>0</v>
      </c>
      <c r="N18" s="24">
        <f t="shared" si="3"/>
        <v>0</v>
      </c>
      <c r="O18" s="1"/>
      <c r="P18" s="14">
        <f>+SUM(C18:N18)</f>
        <v>-977199.59639504412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1"/>
      <c r="P19" s="1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28" t="s">
        <v>17</v>
      </c>
      <c r="C20" s="29"/>
      <c r="D20" s="29"/>
      <c r="E20" s="29"/>
      <c r="F20" s="29"/>
      <c r="G20" s="29"/>
      <c r="H20" s="29"/>
      <c r="I20" s="29"/>
      <c r="J20" s="29"/>
      <c r="K20" s="29">
        <f>+SUMIFS('[1]Hoja Madre'!$E$2:$E$4999,'[1]Hoja Madre'!$H$2:$H$4999,Cashflow!B20,'[1]Hoja Madre'!$C$2:$C$4999,"&gt;="&amp;'[1]Control de Saldos'!$O$47,'[1]Hoja Madre'!$C$2:$C$4999,"&lt;="&amp;'[1]Control de Saldos'!$O$48)</f>
        <v>0</v>
      </c>
      <c r="L20" s="29">
        <f>+SUMIFS('[1]Hoja Madre'!$E$2:$E$4999,'[1]Hoja Madre'!$H$2:$H$4999,Cashflow!B20,'[1]Hoja Madre'!$C$2:$C$4999,"&gt;="&amp;'[1]Control de Saldos'!$O$52,'[1]Hoja Madre'!$C$2:$C$4999,"&lt;="&amp;'[1]Control de Saldos'!$O$53)</f>
        <v>0</v>
      </c>
      <c r="M20" s="29"/>
      <c r="N20" s="2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30" t="s">
        <v>18</v>
      </c>
      <c r="C21" s="31">
        <v>0</v>
      </c>
      <c r="D21" s="31">
        <v>119670</v>
      </c>
      <c r="E21" s="31">
        <v>35698.969069999999</v>
      </c>
      <c r="F21" s="31">
        <v>200735.29411764705</v>
      </c>
      <c r="G21" s="31">
        <f>+SUMIFS('[1]Hoja Madre'!$E$2:$E$2860,'[1]Hoja Madre'!$H$2:$H$2860,Cashflow!B21,'[1]Hoja Madre'!$C$2:$C$2860,"&gt;="&amp;'[1]Control de Saldos'!$O$27,'[1]Hoja Madre'!$C$2:$C$2860,"&lt;="&amp;'[1]Control de Saldos'!$O$28)</f>
        <v>207935.6464659</v>
      </c>
      <c r="H21" s="31">
        <f>+SUMIFS('[1]Hoja Madre'!$E$2:$E$2860,'[1]Hoja Madre'!$H$2:$H$2860,Cashflow!B21,'[1]Hoja Madre'!$C$2:$C$2860,"&gt;="&amp;'[1]Control de Saldos'!$O$32,'[1]Hoja Madre'!$C$2:$C$2860,"&lt;="&amp;'[1]Control de Saldos'!$O$33)</f>
        <v>205907.09773504597</v>
      </c>
      <c r="I21" s="31">
        <f>+SUMIFS('[1]Hoja Madre'!$E$2:$E$4999,'[1]Hoja Madre'!$H$2:$H$4999,Cashflow!B21,'[1]Hoja Madre'!$C$2:$C$4999,"&gt;="&amp;'[1]Control de Saldos'!$O$37,'[1]Hoja Madre'!$C$2:$C$4999,"&lt;="&amp;'[1]Control de Saldos'!$O$38)</f>
        <v>530600.42105263157</v>
      </c>
      <c r="J21" s="31">
        <f>+SUMIFS('[1]Hoja Madre'!$E$2:$E$4999,'[1]Hoja Madre'!$H$2:$H$4999,Cashflow!B21,'[1]Hoja Madre'!$C$2:$C$4999,"&gt;="&amp;'[1]Control de Saldos'!$O$42,'[1]Hoja Madre'!$C$2:$C$4999,"&lt;="&amp;'[1]Control de Saldos'!$O$43)</f>
        <v>0</v>
      </c>
      <c r="K21" s="31">
        <f>+SUMIFS('[1]Hoja Madre'!$E$2:$E$4999,'[1]Hoja Madre'!$H$2:$H$4999,Cashflow!B21,'[1]Hoja Madre'!$C$2:$C$4999,"&gt;="&amp;'[1]Control de Saldos'!$O$47,'[1]Hoja Madre'!$C$2:$C$4999,"&lt;="&amp;'[1]Control de Saldos'!$O$48)</f>
        <v>262166.23333333334</v>
      </c>
      <c r="L21" s="31">
        <f>+SUMIFS('[1]Hoja Madre'!$E$2:$E$4999,'[1]Hoja Madre'!$H$2:$H$4999,Cashflow!B21,'[1]Hoja Madre'!$C$2:$C$4999,"&gt;="&amp;'[1]Control de Saldos'!$O$52,'[1]Hoja Madre'!$C$2:$C$4999,"&lt;="&amp;'[1]Control de Saldos'!$O$53)</f>
        <v>255948.25</v>
      </c>
      <c r="M21" s="29"/>
      <c r="N21" s="2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32" t="s">
        <v>19</v>
      </c>
      <c r="C22" s="31"/>
      <c r="D22" s="31"/>
      <c r="E22" s="29"/>
      <c r="F22" s="29"/>
      <c r="G22" s="29"/>
      <c r="H22" s="29"/>
      <c r="I22" s="29"/>
      <c r="J22" s="29"/>
      <c r="K22" s="29">
        <f>+SUMIFS('[1]Hoja Madre'!$E$2:$E$4999,'[1]Hoja Madre'!$H$2:$H$4999,Cashflow!B22,'[1]Hoja Madre'!$C$2:$C$4999,"&gt;="&amp;'[1]Control de Saldos'!$O$47,'[1]Hoja Madre'!$C$2:$C$4999,"&lt;="&amp;'[1]Control de Saldos'!$O$48)</f>
        <v>0</v>
      </c>
      <c r="L22" s="31">
        <f>+SUMIFS('[1]Hoja Madre'!$E$2:$E$4999,'[1]Hoja Madre'!$H$2:$H$4999,Cashflow!B22,'[1]Hoja Madre'!$C$2:$C$4999,"&gt;="&amp;'[1]Control de Saldos'!$O$52,'[1]Hoja Madre'!$C$2:$C$4999,"&lt;="&amp;'[1]Control de Saldos'!$O$53)</f>
        <v>0</v>
      </c>
      <c r="M22" s="29"/>
      <c r="N22" s="2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30" t="s">
        <v>20</v>
      </c>
      <c r="C23" s="31"/>
      <c r="D23" s="31"/>
      <c r="E23" s="29"/>
      <c r="F23" s="29"/>
      <c r="G23" s="29"/>
      <c r="H23" s="29"/>
      <c r="I23" s="29"/>
      <c r="J23" s="29"/>
      <c r="K23" s="29"/>
      <c r="L23" s="31">
        <f>+SUMIFS('[1]Hoja Madre'!$E$2:$E$4999,'[1]Hoja Madre'!$H$2:$H$4999,Cashflow!B23,'[1]Hoja Madre'!$C$2:$C$4999,"&gt;="&amp;'[1]Control de Saldos'!$O$52,'[1]Hoja Madre'!$C$2:$C$4999,"&lt;="&amp;'[1]Control de Saldos'!$O$53)</f>
        <v>58500</v>
      </c>
      <c r="M23" s="29"/>
      <c r="N23" s="2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30" t="s">
        <v>21</v>
      </c>
      <c r="C24" s="31">
        <v>0</v>
      </c>
      <c r="D24" s="31">
        <v>0</v>
      </c>
      <c r="E24" s="29"/>
      <c r="F24" s="29"/>
      <c r="G24" s="33"/>
      <c r="H24" s="33"/>
      <c r="I24" s="29"/>
      <c r="J24" s="29"/>
      <c r="K24" s="29">
        <f>+SUMIFS('[1]Hoja Madre'!$E$2:$E$4999,'[1]Hoja Madre'!$H$2:$H$4999,Cashflow!B24,'[1]Hoja Madre'!$C$2:$C$4999,"&gt;="&amp;'[1]Control de Saldos'!$O$47,'[1]Hoja Madre'!$C$2:$C$4999,"&lt;="&amp;'[1]Control de Saldos'!$O$48)</f>
        <v>0</v>
      </c>
      <c r="L24" s="31">
        <f>+SUMIFS('[1]Hoja Madre'!$E$2:$E$4999,'[1]Hoja Madre'!$H$2:$H$4999,Cashflow!B24,'[1]Hoja Madre'!$C$2:$C$4999,"&gt;="&amp;'[1]Control de Saldos'!$O$52,'[1]Hoja Madre'!$C$2:$C$4999,"&lt;="&amp;'[1]Control de Saldos'!$O$53)</f>
        <v>0</v>
      </c>
      <c r="M24" s="29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30" t="s">
        <v>22</v>
      </c>
      <c r="C25" s="31">
        <v>0</v>
      </c>
      <c r="D25" s="31">
        <v>0</v>
      </c>
      <c r="E25" s="29"/>
      <c r="F25" s="29"/>
      <c r="G25" s="29"/>
      <c r="H25" s="29"/>
      <c r="I25" s="33"/>
      <c r="J25" s="33">
        <f>+SUMIFS('[1]Hoja Madre'!$E$2:$E$4999,'[1]Hoja Madre'!$H$2:$H$4999,Cashflow!B25,'[1]Hoja Madre'!$C$2:$C$4999,"&gt;="&amp;'[1]Control de Saldos'!$O$42,'[1]Hoja Madre'!$C$2:$C$4999,"&lt;="&amp;'[1]Control de Saldos'!$O$43)</f>
        <v>0</v>
      </c>
      <c r="K25" s="29">
        <f>+SUMIFS('[1]Hoja Madre'!$E$2:$E$4999,'[1]Hoja Madre'!$H$2:$H$4999,Cashflow!B25,'[1]Hoja Madre'!$C$2:$C$4999,"&gt;="&amp;'[1]Control de Saldos'!$O$47,'[1]Hoja Madre'!$C$2:$C$4999,"&lt;="&amp;'[1]Control de Saldos'!$O$48)</f>
        <v>0</v>
      </c>
      <c r="L25" s="31">
        <f>+SUMIFS('[1]Hoja Madre'!$E$2:$E$4999,'[1]Hoja Madre'!$H$2:$H$4999,Cashflow!B25,'[1]Hoja Madre'!$C$2:$C$4999,"&gt;="&amp;'[1]Control de Saldos'!$O$52,'[1]Hoja Madre'!$C$2:$C$4999,"&lt;="&amp;'[1]Control de Saldos'!$O$53)</f>
        <v>0</v>
      </c>
      <c r="M25" s="29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thickBot="1" x14ac:dyDescent="0.3">
      <c r="A26" s="1"/>
      <c r="B26" s="30" t="s">
        <v>23</v>
      </c>
      <c r="C26" s="31">
        <v>0</v>
      </c>
      <c r="D26" s="31">
        <v>0</v>
      </c>
      <c r="E26" s="29"/>
      <c r="F26" s="29"/>
      <c r="G26" s="29"/>
      <c r="H26" s="29"/>
      <c r="I26" s="29"/>
      <c r="J26" s="33">
        <f>+SUMIFS('[1]Hoja Madre'!$E$2:$E$4999,'[1]Hoja Madre'!$H$2:$H$4999,Cashflow!B26,'[1]Hoja Madre'!$C$2:$C$4999,"&gt;="&amp;'[1]Control de Saldos'!$O$42,'[1]Hoja Madre'!$C$2:$C$4999,"&lt;="&amp;'[1]Control de Saldos'!$O$43)</f>
        <v>0</v>
      </c>
      <c r="K26" s="33">
        <f>+SUMIFS('[1]Hoja Madre'!$E$2:$E$4999,'[1]Hoja Madre'!$H$2:$H$4999,Cashflow!B26,'[1]Hoja Madre'!$C$2:$C$4999,"&gt;="&amp;'[1]Control de Saldos'!$O$47,'[1]Hoja Madre'!$C$2:$C$4999,"&lt;="&amp;'[1]Control de Saldos'!$O$48)</f>
        <v>0</v>
      </c>
      <c r="L26" s="33">
        <f>+SUMIFS('[1]Hoja Madre'!$E$2:$E$4999,'[1]Hoja Madre'!$H$2:$H$4999,Cashflow!B26,'[1]Hoja Madre'!$C$2:$C$4999,"&gt;="&amp;'[1]Control de Saldos'!$O$52,'[1]Hoja Madre'!$C$2:$C$4999,"&lt;="&amp;'[1]Control de Saldos'!$O$53)</f>
        <v>0</v>
      </c>
      <c r="M26" s="33"/>
      <c r="N26" s="3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thickBot="1" x14ac:dyDescent="0.3">
      <c r="A27" s="1"/>
      <c r="B27" s="34" t="s">
        <v>24</v>
      </c>
      <c r="C27" s="35">
        <f t="shared" ref="C27:N27" si="4">+SUM(C20:C26)</f>
        <v>0</v>
      </c>
      <c r="D27" s="35">
        <f t="shared" si="4"/>
        <v>119670</v>
      </c>
      <c r="E27" s="35">
        <f t="shared" si="4"/>
        <v>35698.969069999999</v>
      </c>
      <c r="F27" s="35">
        <v>200735.29411764705</v>
      </c>
      <c r="G27" s="35">
        <f>+SUM(G20:G26)</f>
        <v>207935.6464659</v>
      </c>
      <c r="H27" s="35">
        <f t="shared" si="4"/>
        <v>205907.09773504597</v>
      </c>
      <c r="I27" s="35">
        <f t="shared" si="4"/>
        <v>530600.42105263157</v>
      </c>
      <c r="J27" s="35">
        <f t="shared" si="4"/>
        <v>0</v>
      </c>
      <c r="K27" s="35">
        <f t="shared" si="4"/>
        <v>262166.23333333334</v>
      </c>
      <c r="L27" s="35">
        <f t="shared" si="4"/>
        <v>314448.25</v>
      </c>
      <c r="M27" s="35">
        <f t="shared" si="4"/>
        <v>0</v>
      </c>
      <c r="N27" s="36">
        <f t="shared" si="4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thickBot="1" x14ac:dyDescent="0.3">
      <c r="A28" s="1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1"/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thickBot="1" x14ac:dyDescent="0.3">
      <c r="A29" s="1"/>
      <c r="B29" s="37" t="s">
        <v>25</v>
      </c>
      <c r="C29" s="38">
        <f t="shared" ref="C29:N29" si="5">+C30+C31</f>
        <v>-22805.91359</v>
      </c>
      <c r="D29" s="38">
        <f t="shared" si="5"/>
        <v>-7942.5027030000001</v>
      </c>
      <c r="E29" s="38">
        <f t="shared" si="5"/>
        <v>-43677.692239999997</v>
      </c>
      <c r="F29" s="38">
        <v>-101319.80155937496</v>
      </c>
      <c r="G29" s="38">
        <f t="shared" si="5"/>
        <v>-48687.628333333334</v>
      </c>
      <c r="H29" s="38">
        <f t="shared" si="5"/>
        <v>-93817.091704781706</v>
      </c>
      <c r="I29" s="38">
        <f t="shared" si="5"/>
        <v>-106617.66093896865</v>
      </c>
      <c r="J29" s="38">
        <f t="shared" si="5"/>
        <v>-164168</v>
      </c>
      <c r="K29" s="38">
        <f t="shared" si="5"/>
        <v>-90387.866666666669</v>
      </c>
      <c r="L29" s="38">
        <f t="shared" si="5"/>
        <v>-150116.25</v>
      </c>
      <c r="M29" s="38">
        <f t="shared" si="5"/>
        <v>0</v>
      </c>
      <c r="N29" s="39">
        <f t="shared" si="5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40" t="s">
        <v>26</v>
      </c>
      <c r="C30" s="41">
        <v>-22805.91359</v>
      </c>
      <c r="D30" s="41">
        <v>-7942.5027030000001</v>
      </c>
      <c r="E30" s="41">
        <v>-43677.692239999997</v>
      </c>
      <c r="F30" s="41">
        <v>-101319.80155937496</v>
      </c>
      <c r="G30" s="41">
        <f>+SUMIFS('[1]Hoja Madre'!$E$2:$E$2860,'[1]Hoja Madre'!$H$2:$H$2860,Cashflow!B30,'[1]Hoja Madre'!$C$2:$C$2860,"&gt;="&amp;'[1]Control de Saldos'!$O$27,'[1]Hoja Madre'!$C$2:$C$2860,"&lt;="&amp;'[1]Control de Saldos'!$O$28)</f>
        <v>-48687.628333333334</v>
      </c>
      <c r="H30" s="41">
        <f>+SUMIFS('[1]Hoja Madre'!$E$2:$E$4999,'[1]Hoja Madre'!$H$2:$H$4999,Cashflow!B30,'[1]Hoja Madre'!$C$2:$C$4999,"&gt;="&amp;'[1]Control de Saldos'!$O$32,'[1]Hoja Madre'!$C$2:$C$4999,"&lt;="&amp;'[1]Control de Saldos'!$O$33)</f>
        <v>-93817.091704781706</v>
      </c>
      <c r="I30" s="41">
        <f>+SUMIFS('[1]Hoja Madre'!$E$2:$E$4999,'[1]Hoja Madre'!$H$2:$H$4999,Cashflow!B30,'[1]Hoja Madre'!$C$2:$C$4999,"&gt;="&amp;'[1]Control de Saldos'!$O$37,'[1]Hoja Madre'!$C$2:$C$4999,"&lt;="&amp;'[1]Control de Saldos'!$O$38)</f>
        <v>-106617.66093896865</v>
      </c>
      <c r="J30" s="41">
        <f>+SUMIFS('[1]Hoja Madre'!$E$2:$E$4999,'[1]Hoja Madre'!$H$2:$H$4999,Cashflow!B30,'[1]Hoja Madre'!$C$2:$C$4999,"&gt;="&amp;'[1]Control de Saldos'!$O$42,'[1]Hoja Madre'!$C$2:$C$4999,"&lt;="&amp;'[1]Control de Saldos'!$O$43)</f>
        <v>-164168</v>
      </c>
      <c r="K30" s="41">
        <f>+SUMIFS('[1]Hoja Madre'!$E$2:$E$4999,'[1]Hoja Madre'!$H$2:$H$4999,Cashflow!B30,'[1]Hoja Madre'!$C$2:$C$4999,"&gt;="&amp;'[1]Control de Saldos'!$O$47,'[1]Hoja Madre'!$C$2:$C$4999,"&lt;="&amp;'[1]Control de Saldos'!$O$48)</f>
        <v>-90387.866666666669</v>
      </c>
      <c r="L30" s="41">
        <f>+SUMIFS('[1]Hoja Madre'!$E$2:$E$4999,'[1]Hoja Madre'!$H$2:$H$4999,Cashflow!B30,'[1]Hoja Madre'!$C$2:$C$4999,"&gt;="&amp;'[1]Control de Saldos'!$O$52,'[1]Hoja Madre'!$C$2:$C$4999,"&lt;="&amp;'[1]Control de Saldos'!$O$53)</f>
        <v>-150116.25</v>
      </c>
      <c r="M30" s="41"/>
      <c r="N30" s="4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thickBot="1" x14ac:dyDescent="0.3">
      <c r="A31" s="1"/>
      <c r="B31" s="42" t="s">
        <v>27</v>
      </c>
      <c r="C31" s="41">
        <v>0</v>
      </c>
      <c r="D31" s="41"/>
      <c r="E31" s="43"/>
      <c r="F31" s="43">
        <v>0</v>
      </c>
      <c r="G31" s="43">
        <f>+SUMIFS('[1]Hoja Madre'!$E$2:$E$2860,'[1]Hoja Madre'!$H$2:$H$2860,Cashflow!B31,'[1]Hoja Madre'!$C$2:$C$2860,"&gt;="&amp;'[1]Control de Saldos'!$O$27,'[1]Hoja Madre'!$C$2:$C$2860,"&lt;="&amp;'[1]Control de Saldos'!$O$28)</f>
        <v>0</v>
      </c>
      <c r="H31" s="43"/>
      <c r="I31" s="43"/>
      <c r="J31" s="43"/>
      <c r="K31" s="43"/>
      <c r="L31" s="43"/>
      <c r="M31" s="43"/>
      <c r="N31" s="4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Bot="1" x14ac:dyDescent="0.3">
      <c r="A32" s="1"/>
      <c r="B32" s="37" t="s">
        <v>28</v>
      </c>
      <c r="C32" s="38">
        <f t="shared" ref="C32:N32" si="6">+C33+C34</f>
        <v>0</v>
      </c>
      <c r="D32" s="38">
        <f t="shared" si="6"/>
        <v>0</v>
      </c>
      <c r="E32" s="38">
        <f t="shared" si="6"/>
        <v>0</v>
      </c>
      <c r="F32" s="38"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8">
        <f t="shared" si="6"/>
        <v>0</v>
      </c>
      <c r="K32" s="38">
        <f t="shared" si="6"/>
        <v>0</v>
      </c>
      <c r="L32" s="38">
        <f t="shared" si="6"/>
        <v>0</v>
      </c>
      <c r="M32" s="38">
        <f t="shared" si="6"/>
        <v>0</v>
      </c>
      <c r="N32" s="39">
        <f t="shared" si="6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40" t="s">
        <v>29</v>
      </c>
      <c r="C33" s="41">
        <v>0</v>
      </c>
      <c r="D33" s="41">
        <v>0</v>
      </c>
      <c r="E33" s="41"/>
      <c r="F33" s="41">
        <v>0</v>
      </c>
      <c r="G33" s="41">
        <f>+SUMIFS('[1]Hoja Madre'!$E$2:$E$2860,'[1]Hoja Madre'!$H$2:$H$2860,Cashflow!C33,'[1]Hoja Madre'!$C$2:$C$2860,"&gt;="&amp;'[1]Control de Saldos'!$O$22,'[1]Hoja Madre'!$C$2:$C$2860,"&lt;="&amp;'[1]Control de Saldos'!$O$23)</f>
        <v>0</v>
      </c>
      <c r="H33" s="41"/>
      <c r="I33" s="41"/>
      <c r="J33" s="41"/>
      <c r="K33" s="41"/>
      <c r="L33" s="41"/>
      <c r="M33" s="41"/>
      <c r="N33" s="4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42" t="s">
        <v>30</v>
      </c>
      <c r="C34" s="41">
        <v>0</v>
      </c>
      <c r="D34" s="41">
        <v>0</v>
      </c>
      <c r="E34" s="41"/>
      <c r="F34" s="41">
        <v>0</v>
      </c>
      <c r="G34" s="41">
        <f>+SUMIFS('[1]Hoja Madre'!$E$2:$E$2860,'[1]Hoja Madre'!$H$2:$H$2860,Cashflow!C34,'[1]Hoja Madre'!$C$2:$C$2860,"&gt;="&amp;'[1]Control de Saldos'!$O$22,'[1]Hoja Madre'!$C$2:$C$2860,"&lt;="&amp;'[1]Control de Saldos'!$O$23)</f>
        <v>0</v>
      </c>
      <c r="H34" s="41"/>
      <c r="I34" s="41"/>
      <c r="J34" s="41"/>
      <c r="K34" s="41"/>
      <c r="L34" s="41"/>
      <c r="M34" s="41"/>
      <c r="N34" s="4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thickBot="1" x14ac:dyDescent="0.3">
      <c r="A35" s="1"/>
      <c r="B35" s="25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 x14ac:dyDescent="0.3">
      <c r="A36" s="1"/>
      <c r="B36" s="34" t="s">
        <v>31</v>
      </c>
      <c r="C36" s="45">
        <f>+C18+C27+C29+C32</f>
        <v>-140930.00128500001</v>
      </c>
      <c r="D36" s="45">
        <f>+D18+D27+D29+D32</f>
        <v>14826.4198867</v>
      </c>
      <c r="E36" s="45">
        <f>+E18+E27+E29+E32</f>
        <v>-72769.554508500005</v>
      </c>
      <c r="F36" s="45">
        <v>58644.140463219228</v>
      </c>
      <c r="G36" s="45">
        <f>+G18+G27+G29+G32</f>
        <v>46132.052149364688</v>
      </c>
      <c r="H36" s="45">
        <f>+H18+H27+H29+H32</f>
        <v>-30346.001301880358</v>
      </c>
      <c r="I36" s="45">
        <f>+I18+I27+I29+I32</f>
        <v>312765.88832491438</v>
      </c>
      <c r="J36" s="45">
        <f>+J18+J27+J29+J32</f>
        <v>-237937.72619799545</v>
      </c>
      <c r="K36" s="45">
        <f>+K18+K27+K29+K32</f>
        <v>80190.638745920704</v>
      </c>
      <c r="L36" s="45">
        <f>+L18+L27+L29+L32</f>
        <v>39846.051366645348</v>
      </c>
      <c r="M36" s="45">
        <f>+M18+M27+M29+M32</f>
        <v>0</v>
      </c>
      <c r="N36" s="45">
        <f>+N18+N27+N29+N32</f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thickBot="1" x14ac:dyDescent="0.3">
      <c r="A37" s="1"/>
      <c r="B37" s="46" t="s">
        <v>32</v>
      </c>
      <c r="C37" s="35">
        <v>249457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thickBot="1" x14ac:dyDescent="0.3">
      <c r="A38" s="1"/>
      <c r="B38" s="34" t="s">
        <v>33</v>
      </c>
      <c r="C38" s="45">
        <f>+C36+C37</f>
        <v>108526.99871499999</v>
      </c>
      <c r="D38" s="45">
        <f t="shared" ref="D38:N38" si="7">+C38+D36</f>
        <v>123353.41860169999</v>
      </c>
      <c r="E38" s="45">
        <f>+D38+E36</f>
        <v>50583.864093199983</v>
      </c>
      <c r="F38" s="45">
        <v>109228.00455641921</v>
      </c>
      <c r="G38" s="45">
        <f>+F38+G36</f>
        <v>155360.05670578391</v>
      </c>
      <c r="H38" s="45">
        <f t="shared" si="7"/>
        <v>125014.05540390355</v>
      </c>
      <c r="I38" s="45">
        <f t="shared" si="7"/>
        <v>437779.94372881792</v>
      </c>
      <c r="J38" s="45">
        <f t="shared" si="7"/>
        <v>199842.21753082247</v>
      </c>
      <c r="K38" s="45">
        <f t="shared" si="7"/>
        <v>280032.85627674317</v>
      </c>
      <c r="L38" s="45">
        <f>+K38+L36</f>
        <v>319878.90764338849</v>
      </c>
      <c r="M38" s="45">
        <f t="shared" si="7"/>
        <v>319878.90764338849</v>
      </c>
      <c r="N38" s="45">
        <f t="shared" si="7"/>
        <v>319878.90764338849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47"/>
      <c r="H39" s="47"/>
      <c r="I39" s="48"/>
      <c r="J39" s="1"/>
      <c r="K39" s="47"/>
      <c r="L39" s="4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49" t="s">
        <v>34</v>
      </c>
      <c r="C40" s="49"/>
      <c r="D40" s="50" t="s">
        <v>35</v>
      </c>
      <c r="E40" s="51"/>
      <c r="F40" s="51"/>
      <c r="G40" s="47"/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52" t="s">
        <v>36</v>
      </c>
      <c r="C41" s="53">
        <v>43862</v>
      </c>
      <c r="D41" s="54">
        <v>75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thickBot="1" x14ac:dyDescent="0.3">
      <c r="A42" s="1"/>
      <c r="B42" s="52" t="s">
        <v>37</v>
      </c>
      <c r="C42" s="53">
        <v>43922</v>
      </c>
      <c r="D42" s="54">
        <v>52</v>
      </c>
      <c r="E42" s="47"/>
      <c r="F42" s="4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Bot="1" x14ac:dyDescent="0.3">
      <c r="A43" s="1"/>
      <c r="B43" s="52"/>
      <c r="C43" s="52"/>
      <c r="D43" s="55">
        <f>+D41+D42</f>
        <v>127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49" t="s">
        <v>38</v>
      </c>
      <c r="C44" s="49"/>
      <c r="D44" s="5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52" t="s">
        <v>36</v>
      </c>
      <c r="C45" s="53">
        <v>44044</v>
      </c>
      <c r="D45" s="54">
        <v>104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thickBot="1" x14ac:dyDescent="0.3">
      <c r="A46" s="1"/>
      <c r="B46" s="52" t="s">
        <v>37</v>
      </c>
      <c r="C46" s="53">
        <v>44044</v>
      </c>
      <c r="D46" s="54">
        <v>37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thickBot="1" x14ac:dyDescent="0.3">
      <c r="A47" s="1"/>
      <c r="B47" s="52"/>
      <c r="C47" s="52"/>
      <c r="D47" s="55">
        <f>+D45+D46</f>
        <v>141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49" t="s">
        <v>39</v>
      </c>
      <c r="C48" s="49"/>
      <c r="D48" s="5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52" t="s">
        <v>36</v>
      </c>
      <c r="C49" s="53">
        <v>44317</v>
      </c>
      <c r="D49" s="54">
        <v>111.58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thickBot="1" x14ac:dyDescent="0.3">
      <c r="A50" s="1"/>
      <c r="B50" s="52" t="s">
        <v>37</v>
      </c>
      <c r="C50" s="53">
        <v>44317</v>
      </c>
      <c r="D50" s="5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thickBot="1" x14ac:dyDescent="0.3">
      <c r="A51" s="1"/>
      <c r="B51" s="52"/>
      <c r="C51" s="52"/>
      <c r="D51" s="55">
        <f>+D49+D50</f>
        <v>111.58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52"/>
      <c r="C52" s="52"/>
      <c r="D52" s="5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49" t="s">
        <v>40</v>
      </c>
      <c r="C53" s="49"/>
      <c r="D53" s="5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thickBot="1" x14ac:dyDescent="0.3">
      <c r="A54" s="1"/>
      <c r="B54" s="52" t="s">
        <v>36</v>
      </c>
      <c r="C54" s="53">
        <v>44409</v>
      </c>
      <c r="D54" s="54">
        <f>478.7-380</f>
        <v>98.699999999999989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thickBot="1" x14ac:dyDescent="0.3">
      <c r="A55" s="1"/>
      <c r="B55" s="52"/>
      <c r="C55" s="52"/>
      <c r="D55" s="55">
        <f>+D54</f>
        <v>98.699999999999989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52"/>
      <c r="C56" s="52"/>
      <c r="D56" s="5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49" t="s">
        <v>41</v>
      </c>
      <c r="C57" s="49"/>
      <c r="D57" s="5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thickBot="1" x14ac:dyDescent="0.3">
      <c r="A58" s="1"/>
      <c r="B58" s="52" t="s">
        <v>36</v>
      </c>
      <c r="C58" s="53">
        <v>44440</v>
      </c>
      <c r="D58" s="54">
        <v>138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thickBot="1" x14ac:dyDescent="0.3">
      <c r="A59" s="1"/>
      <c r="B59" s="52"/>
      <c r="C59" s="52"/>
      <c r="D59" s="55">
        <f>+D58</f>
        <v>138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52"/>
      <c r="C60" s="52"/>
      <c r="D60" s="5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thickBot="1" x14ac:dyDescent="0.3">
      <c r="A61" s="1"/>
      <c r="B61" s="50" t="s">
        <v>42</v>
      </c>
      <c r="C61" s="50" t="s">
        <v>43</v>
      </c>
      <c r="D61" s="50" t="s">
        <v>44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thickBot="1" x14ac:dyDescent="0.3">
      <c r="A62" s="1"/>
      <c r="B62" s="58">
        <f>+D43+D47+D51+D55+D59</f>
        <v>616.28</v>
      </c>
      <c r="C62" s="52">
        <v>3000</v>
      </c>
      <c r="D62" s="55">
        <f>+B62*C62</f>
        <v>1848840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thickBot="1" x14ac:dyDescent="0.3">
      <c r="A63" s="1"/>
      <c r="B63" s="50" t="s">
        <v>45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thickBot="1" x14ac:dyDescent="0.3">
      <c r="A64" s="1"/>
      <c r="B64" s="59">
        <v>1.5</v>
      </c>
      <c r="C64" s="60">
        <v>40000</v>
      </c>
      <c r="D64" s="55">
        <f>+B64*C64</f>
        <v>60000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5">
    <mergeCell ref="B40:C40"/>
    <mergeCell ref="B44:C44"/>
    <mergeCell ref="B48:C48"/>
    <mergeCell ref="B53:C53"/>
    <mergeCell ref="B57:C57"/>
  </mergeCells>
  <conditionalFormatting sqref="C38:E38 G38:N38">
    <cfRule type="cellIs" dxfId="3" priority="3" operator="lessThan">
      <formula>0</formula>
    </cfRule>
  </conditionalFormatting>
  <conditionalFormatting sqref="C36:E36 G36:N36">
    <cfRule type="cellIs" dxfId="2" priority="4" operator="lessThan">
      <formula>0</formula>
    </cfRule>
  </conditionalFormatting>
  <conditionalFormatting sqref="F38">
    <cfRule type="cellIs" dxfId="1" priority="1" operator="lessThan">
      <formula>0</formula>
    </cfRule>
  </conditionalFormatting>
  <conditionalFormatting sqref="F36">
    <cfRule type="cellIs" dxfId="0" priority="2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2021-11-09T19:44:38Z</dcterms:created>
  <dcterms:modified xsi:type="dcterms:W3CDTF">2021-11-09T19:44:58Z</dcterms:modified>
</cp:coreProperties>
</file>